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List1" sheetId="1" r:id="rId1"/>
    <sheet name="List2" sheetId="2" r:id="rId2"/>
    <sheet name="List3" sheetId="3" r:id="rId3"/>
  </sheets>
  <definedNames>
    <definedName name="_xlnm.Print_Area" localSheetId="0">List1!$D$1:$G$300</definedName>
  </definedNames>
  <calcPr calcId="145621"/>
</workbook>
</file>

<file path=xl/calcChain.xml><?xml version="1.0" encoding="utf-8"?>
<calcChain xmlns="http://schemas.openxmlformats.org/spreadsheetml/2006/main">
  <c r="G229" i="1" l="1"/>
  <c r="H208" i="1"/>
  <c r="G251" i="1" l="1"/>
  <c r="G240" i="1"/>
  <c r="G209" i="1"/>
  <c r="G197" i="1"/>
  <c r="G185" i="1"/>
  <c r="G179" i="1"/>
  <c r="G174" i="1"/>
  <c r="G164" i="1"/>
  <c r="G158" i="1"/>
  <c r="G153" i="1"/>
  <c r="G149" i="1"/>
  <c r="G141" i="1"/>
  <c r="G132" i="1"/>
  <c r="G129" i="1"/>
  <c r="G122" i="1"/>
  <c r="G115" i="1"/>
  <c r="G112" i="1"/>
  <c r="G105" i="1"/>
  <c r="G98" i="1"/>
  <c r="G95" i="1"/>
  <c r="G90" i="1"/>
  <c r="G85" i="1"/>
  <c r="G79" i="1"/>
  <c r="G75" i="1"/>
  <c r="H9" i="1"/>
  <c r="H10" i="1"/>
  <c r="H11" i="1"/>
  <c r="H12" i="1"/>
  <c r="H13" i="1"/>
  <c r="H14" i="1"/>
  <c r="H15" i="1"/>
  <c r="H16" i="1"/>
  <c r="H17" i="1"/>
  <c r="H18" i="1"/>
  <c r="H19" i="1"/>
  <c r="H20" i="1"/>
  <c r="H23" i="1"/>
  <c r="H24" i="1"/>
  <c r="H25" i="1"/>
  <c r="H26" i="1"/>
  <c r="H28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9" i="1"/>
  <c r="H50" i="1"/>
  <c r="H51" i="1"/>
  <c r="H53" i="1"/>
  <c r="H54" i="1"/>
  <c r="H55" i="1"/>
  <c r="H56" i="1"/>
  <c r="H57" i="1"/>
  <c r="H59" i="1"/>
  <c r="H61" i="1"/>
  <c r="H62" i="1"/>
  <c r="H63" i="1"/>
  <c r="H64" i="1"/>
  <c r="H65" i="1"/>
  <c r="H66" i="1"/>
  <c r="H68" i="1"/>
  <c r="H69" i="1"/>
  <c r="H72" i="1"/>
  <c r="H73" i="1"/>
  <c r="H80" i="1"/>
  <c r="H81" i="1"/>
  <c r="H82" i="1"/>
  <c r="H84" i="1"/>
  <c r="H87" i="1"/>
  <c r="H88" i="1"/>
  <c r="H89" i="1"/>
  <c r="H92" i="1"/>
  <c r="H93" i="1"/>
  <c r="H94" i="1"/>
  <c r="H96" i="1"/>
  <c r="H97" i="1"/>
  <c r="H99" i="1"/>
  <c r="H100" i="1"/>
  <c r="H101" i="1"/>
  <c r="H102" i="1"/>
  <c r="H103" i="1"/>
  <c r="H106" i="1"/>
  <c r="H107" i="1"/>
  <c r="H108" i="1"/>
  <c r="H109" i="1"/>
  <c r="H110" i="1"/>
  <c r="H111" i="1"/>
  <c r="H113" i="1"/>
  <c r="H116" i="1"/>
  <c r="H119" i="1"/>
  <c r="H120" i="1"/>
  <c r="H121" i="1"/>
  <c r="H123" i="1"/>
  <c r="H126" i="1"/>
  <c r="H128" i="1"/>
  <c r="H130" i="1"/>
  <c r="H131" i="1"/>
  <c r="H133" i="1"/>
  <c r="H134" i="1"/>
  <c r="H135" i="1"/>
  <c r="H136" i="1"/>
  <c r="H137" i="1"/>
  <c r="H138" i="1"/>
  <c r="H139" i="1"/>
  <c r="H140" i="1"/>
  <c r="H142" i="1"/>
  <c r="H145" i="1"/>
  <c r="H146" i="1"/>
  <c r="H147" i="1"/>
  <c r="H148" i="1"/>
  <c r="H150" i="1"/>
  <c r="H151" i="1"/>
  <c r="H154" i="1"/>
  <c r="H155" i="1"/>
  <c r="H157" i="1"/>
  <c r="H159" i="1"/>
  <c r="H160" i="1"/>
  <c r="H161" i="1"/>
  <c r="H163" i="1"/>
  <c r="H165" i="1"/>
  <c r="H167" i="1"/>
  <c r="H168" i="1"/>
  <c r="H169" i="1"/>
  <c r="H171" i="1"/>
  <c r="H173" i="1"/>
  <c r="H175" i="1"/>
  <c r="H177" i="1"/>
  <c r="H180" i="1"/>
  <c r="H183" i="1"/>
  <c r="H184" i="1"/>
  <c r="H186" i="1"/>
  <c r="H189" i="1"/>
  <c r="H190" i="1"/>
  <c r="H191" i="1"/>
  <c r="H192" i="1"/>
  <c r="H193" i="1"/>
  <c r="H195" i="1"/>
  <c r="H196" i="1"/>
  <c r="H198" i="1"/>
  <c r="H199" i="1"/>
  <c r="H200" i="1"/>
  <c r="H201" i="1"/>
  <c r="H202" i="1"/>
  <c r="H203" i="1"/>
  <c r="H204" i="1"/>
  <c r="H205" i="1"/>
  <c r="H206" i="1"/>
  <c r="H207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30" i="1"/>
  <c r="H231" i="1"/>
  <c r="H232" i="1"/>
  <c r="H233" i="1"/>
  <c r="H235" i="1"/>
  <c r="H236" i="1"/>
  <c r="H237" i="1"/>
  <c r="H238" i="1"/>
  <c r="H239" i="1"/>
  <c r="H241" i="1"/>
  <c r="H242" i="1"/>
  <c r="H243" i="1"/>
  <c r="H244" i="1"/>
  <c r="H245" i="1"/>
  <c r="H246" i="1"/>
  <c r="H247" i="1"/>
  <c r="H248" i="1"/>
  <c r="H249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1" i="1"/>
  <c r="H272" i="1"/>
  <c r="H273" i="1"/>
  <c r="H274" i="1"/>
  <c r="H275" i="1"/>
  <c r="H276" i="1"/>
  <c r="H277" i="1"/>
  <c r="H279" i="1"/>
  <c r="H281" i="1"/>
  <c r="H282" i="1"/>
  <c r="H284" i="1"/>
  <c r="H285" i="1"/>
  <c r="H286" i="1"/>
  <c r="H287" i="1"/>
  <c r="H290" i="1"/>
  <c r="H291" i="1"/>
  <c r="H292" i="1"/>
  <c r="H293" i="1"/>
  <c r="H294" i="1"/>
  <c r="H295" i="1"/>
  <c r="H7" i="1"/>
  <c r="H8" i="1"/>
  <c r="H6" i="1"/>
  <c r="G298" i="1" l="1"/>
  <c r="E289" i="1"/>
  <c r="E251" i="1" s="1"/>
  <c r="E240" i="1"/>
  <c r="E229" i="1"/>
  <c r="E209" i="1"/>
  <c r="E197" i="1"/>
  <c r="E194" i="1"/>
  <c r="E185" i="1"/>
  <c r="E179" i="1"/>
  <c r="E174" i="1"/>
  <c r="E172" i="1"/>
  <c r="E164" i="1"/>
  <c r="E162" i="1"/>
  <c r="E158" i="1"/>
  <c r="E156" i="1"/>
  <c r="E153" i="1"/>
  <c r="E149" i="1"/>
  <c r="E141" i="1"/>
  <c r="E132" i="1"/>
  <c r="E129" i="1"/>
  <c r="E127" i="1"/>
  <c r="E122" i="1"/>
  <c r="E115" i="1"/>
  <c r="E112" i="1"/>
  <c r="E105" i="1"/>
  <c r="E98" i="1"/>
  <c r="E95" i="1"/>
  <c r="E90" i="1"/>
  <c r="E85" i="1"/>
  <c r="E83" i="1"/>
  <c r="E79" i="1"/>
  <c r="E75" i="1"/>
  <c r="E298" i="1" l="1"/>
  <c r="F75" i="1"/>
  <c r="H75" i="1" s="1"/>
  <c r="F79" i="1"/>
  <c r="H79" i="1" s="1"/>
  <c r="F83" i="1"/>
  <c r="H83" i="1" s="1"/>
  <c r="F85" i="1"/>
  <c r="H85" i="1" s="1"/>
  <c r="F90" i="1"/>
  <c r="H90" i="1" s="1"/>
  <c r="F95" i="1"/>
  <c r="H95" i="1" s="1"/>
  <c r="F98" i="1"/>
  <c r="H98" i="1" s="1"/>
  <c r="F105" i="1"/>
  <c r="H105" i="1" s="1"/>
  <c r="F112" i="1"/>
  <c r="H112" i="1" s="1"/>
  <c r="F115" i="1"/>
  <c r="H115" i="1" s="1"/>
  <c r="F122" i="1"/>
  <c r="H122" i="1" s="1"/>
  <c r="F127" i="1"/>
  <c r="H127" i="1" s="1"/>
  <c r="F129" i="1"/>
  <c r="H129" i="1" s="1"/>
  <c r="F132" i="1"/>
  <c r="H132" i="1" s="1"/>
  <c r="F141" i="1"/>
  <c r="H141" i="1" s="1"/>
  <c r="F149" i="1"/>
  <c r="H149" i="1" s="1"/>
  <c r="F153" i="1"/>
  <c r="H153" i="1" s="1"/>
  <c r="F156" i="1"/>
  <c r="H156" i="1" s="1"/>
  <c r="F158" i="1"/>
  <c r="H158" i="1" s="1"/>
  <c r="F162" i="1"/>
  <c r="H162" i="1" s="1"/>
  <c r="F164" i="1"/>
  <c r="H164" i="1" s="1"/>
  <c r="F172" i="1"/>
  <c r="H172" i="1" s="1"/>
  <c r="F174" i="1"/>
  <c r="H174" i="1" s="1"/>
  <c r="F179" i="1"/>
  <c r="H179" i="1" s="1"/>
  <c r="F185" i="1"/>
  <c r="H185" i="1" s="1"/>
  <c r="F194" i="1"/>
  <c r="H194" i="1" s="1"/>
  <c r="F197" i="1"/>
  <c r="H197" i="1" s="1"/>
  <c r="F209" i="1"/>
  <c r="H209" i="1" s="1"/>
  <c r="F229" i="1"/>
  <c r="H229" i="1" s="1"/>
  <c r="F240" i="1"/>
  <c r="H240" i="1" s="1"/>
  <c r="F289" i="1"/>
  <c r="F251" i="1" l="1"/>
  <c r="H251" i="1" s="1"/>
  <c r="H289" i="1"/>
  <c r="F298" i="1"/>
  <c r="H298" i="1" s="1"/>
</calcChain>
</file>

<file path=xl/sharedStrings.xml><?xml version="1.0" encoding="utf-8"?>
<sst xmlns="http://schemas.openxmlformats.org/spreadsheetml/2006/main" count="307" uniqueCount="199">
  <si>
    <t>.</t>
  </si>
  <si>
    <t>ÚZ</t>
  </si>
  <si>
    <t>paragraf</t>
  </si>
  <si>
    <t>položka</t>
  </si>
  <si>
    <t>účel</t>
  </si>
  <si>
    <t>1...</t>
  </si>
  <si>
    <t>Daňové a ostatní příjmy celkem z toho:</t>
  </si>
  <si>
    <t>DPFOZČ</t>
  </si>
  <si>
    <t>DPFOSVČ</t>
  </si>
  <si>
    <t>DPFO z kapitálových výnosů</t>
  </si>
  <si>
    <t>DPPO</t>
  </si>
  <si>
    <t>DPPOO</t>
  </si>
  <si>
    <t>DPH</t>
  </si>
  <si>
    <t>Odvody za odnětí půdy ze ZF</t>
  </si>
  <si>
    <t>Poplatek za likvidaci komunálního odpadu</t>
  </si>
  <si>
    <t>Poplatek ze psů</t>
  </si>
  <si>
    <t>Poplatek za užívání veřejného prostranství</t>
  </si>
  <si>
    <t>Poplatek za ubytovací kapacity</t>
  </si>
  <si>
    <t>0dvod z výtěžku loterií</t>
  </si>
  <si>
    <t>odvod z VHP</t>
  </si>
  <si>
    <t xml:space="preserve">Správní poplatky </t>
  </si>
  <si>
    <t>Daň z nemovitostí</t>
  </si>
  <si>
    <t>Ostatní příjmy celkem z toho</t>
  </si>
  <si>
    <t>Dotace volby+PAP</t>
  </si>
  <si>
    <t>Neinvestiční přijaté dotace ze SR obcím</t>
  </si>
  <si>
    <t xml:space="preserve">Neinvestiční přijaté dotace od obcí </t>
  </si>
  <si>
    <t>Neinvestiční dotace od kraje</t>
  </si>
  <si>
    <t>Investiční přijaté transfery</t>
  </si>
  <si>
    <t>Ostatní investiční transfery</t>
  </si>
  <si>
    <t>Investiční dotace od Krajů</t>
  </si>
  <si>
    <t>Pitná voda</t>
  </si>
  <si>
    <t>Odvádění a čištění odpadních vod a nakládání s kaly</t>
  </si>
  <si>
    <t>Odvádění a čištění odpadních vod a nakl. s kaly MČOV</t>
  </si>
  <si>
    <t>Knihovna - příjem z poskytovaných. služeb</t>
  </si>
  <si>
    <t>Příjmy z prodeje zboží nakoupeného za účelem prodeje</t>
  </si>
  <si>
    <t>Ostatní příjmy z vlastní činnosti</t>
  </si>
  <si>
    <t>Zachování a obnova kultur.památek - služby</t>
  </si>
  <si>
    <t>příjmy z prodeje</t>
  </si>
  <si>
    <t>Záležitosti sdělovacích prostředků - příjmy z inzerce</t>
  </si>
  <si>
    <t>Přijaté  dary</t>
  </si>
  <si>
    <t>Přijaté neinvestiční dary</t>
  </si>
  <si>
    <t>Využití volného času dětí a mládeže-dobré sousedství</t>
  </si>
  <si>
    <t>Bytové hospodářství - příjmy z pronájmu</t>
  </si>
  <si>
    <t>Příjmy z pronájmu movitého majetku</t>
  </si>
  <si>
    <t>Ostatní příjmy z pronájmu</t>
  </si>
  <si>
    <t>Nebytové hospodaření</t>
  </si>
  <si>
    <t>Veřejné osvětlení</t>
  </si>
  <si>
    <t>Pohřebnictví - příjmy ze služeb</t>
  </si>
  <si>
    <t>Komunál a územní rozvoj celkem z toho</t>
  </si>
  <si>
    <t>ostatní příjmy z vlastní činnosti</t>
  </si>
  <si>
    <t>příjmy z pronájmu pozemků</t>
  </si>
  <si>
    <t>pronájem ostatních nemovitostí a jejich částí</t>
  </si>
  <si>
    <t>Přijaté pojistné náhrady</t>
  </si>
  <si>
    <t>Příjmy z prodeje majetku</t>
  </si>
  <si>
    <t>Ostatní nedaňové příjmy jinde nezařazené</t>
  </si>
  <si>
    <t>Sběr a svoz komunál.odpadů  - příjmy ze služeb</t>
  </si>
  <si>
    <t>pečovatelská služba</t>
  </si>
  <si>
    <t>Bezpečnost  a veřejný pořádek - pokuty</t>
  </si>
  <si>
    <t>Činnost místní správy</t>
  </si>
  <si>
    <t>příjmy z poskytování služeb</t>
  </si>
  <si>
    <t>příjmy z pokut</t>
  </si>
  <si>
    <t>Příjmy z pronájmu movitých věcí</t>
  </si>
  <si>
    <t>přijaté neinvestiční dary</t>
  </si>
  <si>
    <t>neidentifikovatelné příjmy</t>
  </si>
  <si>
    <t>Služby peněžních ústavů - kladné úroky</t>
  </si>
  <si>
    <t>Úroky u ČNB</t>
  </si>
  <si>
    <t>Finanční vypořádání minulých let</t>
  </si>
  <si>
    <t>Financování</t>
  </si>
  <si>
    <t xml:space="preserve">Disponibilní zůstatek na účtech </t>
  </si>
  <si>
    <t xml:space="preserve">              Výdaje v Kč</t>
  </si>
  <si>
    <t xml:space="preserve">kapitola 2212 silnice </t>
  </si>
  <si>
    <t>opravy a udržování</t>
  </si>
  <si>
    <t>investice</t>
  </si>
  <si>
    <t>kapitola 2221 dopravní obslužnost  ROPID</t>
  </si>
  <si>
    <t>výdaje na dopravní obslužnost</t>
  </si>
  <si>
    <t>kapitola  2310 pitná voda</t>
  </si>
  <si>
    <t>pořízení DHDM</t>
  </si>
  <si>
    <t>nákup všeobecného materiálu</t>
  </si>
  <si>
    <t xml:space="preserve">kapitola odvádění a čištění odpadních vod </t>
  </si>
  <si>
    <t>nákup ostatních služeb</t>
  </si>
  <si>
    <t>investice, PD</t>
  </si>
  <si>
    <t>kapitola čistírna odpadních vod</t>
  </si>
  <si>
    <t>kapitola 3111 předškolní zařízení</t>
  </si>
  <si>
    <t>neinvestiční příspěvky zřízeným příspěvkovým org.</t>
  </si>
  <si>
    <t>elektrická energie</t>
  </si>
  <si>
    <t xml:space="preserve">nájemné </t>
  </si>
  <si>
    <t>kapitola 3113 základní školy</t>
  </si>
  <si>
    <t>knihy,učební pomůcky</t>
  </si>
  <si>
    <t>neinvestiční dotace zřízeným organizacím</t>
  </si>
  <si>
    <t>kapitola  základní umělecké školy</t>
  </si>
  <si>
    <t xml:space="preserve">kapitola  knihovna </t>
  </si>
  <si>
    <t>knihy, učební pomůcky, tisk</t>
  </si>
  <si>
    <t>poskytnuté zálohy</t>
  </si>
  <si>
    <t>kapitola  zachování a obnova kult. památek</t>
  </si>
  <si>
    <t>ostatní osobní výdaje</t>
  </si>
  <si>
    <t>povinné pojistné sociální</t>
  </si>
  <si>
    <t>povinné pojistné zdravotní</t>
  </si>
  <si>
    <t>elektřina</t>
  </si>
  <si>
    <t xml:space="preserve">kapitola ostatní sdělovací prostředky -ODRAZ  </t>
  </si>
  <si>
    <t>nákup ostatních služeb.</t>
  </si>
  <si>
    <t xml:space="preserve">kapitola zájmová činnost v kultuře  + granty  </t>
  </si>
  <si>
    <t>ostatní neinvestiční transfery</t>
  </si>
  <si>
    <t>kapitola ostatní záležitosti kultury a církví</t>
  </si>
  <si>
    <t>církev - neinv.transfery</t>
  </si>
  <si>
    <t xml:space="preserve">kapitola dětská hřiště                            </t>
  </si>
  <si>
    <t>nákup DHDM</t>
  </si>
  <si>
    <t>kapitola ostatní zájmová činnost jiná</t>
  </si>
  <si>
    <t xml:space="preserve">kapitola bytové hospodářství  </t>
  </si>
  <si>
    <t>Poskytnuté neinvestiční příspěvky a náhrady</t>
  </si>
  <si>
    <t xml:space="preserve">kapitola nebytové hospodaření  </t>
  </si>
  <si>
    <t>opravy nebytového fondu</t>
  </si>
  <si>
    <t>veřejné osvětlení</t>
  </si>
  <si>
    <t xml:space="preserve">Pohřebnictví </t>
  </si>
  <si>
    <t>kapitola územní plánování</t>
  </si>
  <si>
    <t>ostatní nákup dlouhodobého nehmotného majetku</t>
  </si>
  <si>
    <t>kapitola komunální služby a územní rozvoj</t>
  </si>
  <si>
    <t>konzultační, poradenské a právní služby</t>
  </si>
  <si>
    <t xml:space="preserve">nákup ostatních služeb </t>
  </si>
  <si>
    <t>ostatní výdaje související s neinvetsičními nákupy</t>
  </si>
  <si>
    <t>investice + PD</t>
  </si>
  <si>
    <t>pozemky</t>
  </si>
  <si>
    <t>příspěvek od Města  na provoz TS celkem</t>
  </si>
  <si>
    <t>kapitola svoz nebezpeč.odpadů</t>
  </si>
  <si>
    <t>nákup ostatnhích služeb</t>
  </si>
  <si>
    <t xml:space="preserve">kapitola svoz a sběr komun. odpadů   </t>
  </si>
  <si>
    <t xml:space="preserve">kapitola ochrana druhů a stanovišť  </t>
  </si>
  <si>
    <t xml:space="preserve">kapitola péče o zeleň                         </t>
  </si>
  <si>
    <t>Ostaní ekologické záležitosti</t>
  </si>
  <si>
    <t>sociální pomoc osobám v hmotné nouzi</t>
  </si>
  <si>
    <t>platy zaměstnanců</t>
  </si>
  <si>
    <t>pohonné látky a maziva</t>
  </si>
  <si>
    <t>školení a vzdělávání</t>
  </si>
  <si>
    <t>cestovné</t>
  </si>
  <si>
    <t>léky a zdravotnický materiál</t>
  </si>
  <si>
    <t>kapitola bezpečnost</t>
  </si>
  <si>
    <t>léky</t>
  </si>
  <si>
    <t>prádlo, oděv, obuv</t>
  </si>
  <si>
    <t>knihy, učební pomůcky,tisk</t>
  </si>
  <si>
    <t>voda</t>
  </si>
  <si>
    <t>plyn</t>
  </si>
  <si>
    <t>radiotelekomunikace</t>
  </si>
  <si>
    <t xml:space="preserve">školení a vzdělávání            </t>
  </si>
  <si>
    <t>kolky</t>
  </si>
  <si>
    <t>kapitola požární ochrana-dobrovolníci</t>
  </si>
  <si>
    <t>nákup materiálu jinde nezařazený</t>
  </si>
  <si>
    <t>Služby telekomunikací</t>
  </si>
  <si>
    <t>služby školení a vzdělávání</t>
  </si>
  <si>
    <t>cestovní náhrady</t>
  </si>
  <si>
    <t xml:space="preserve">Zastupitelstva obcí   </t>
  </si>
  <si>
    <t xml:space="preserve">platy a odměny zastupitelů </t>
  </si>
  <si>
    <t>knihy učební pomůcky a tisk</t>
  </si>
  <si>
    <t>kapitola samospráva vč. rezervy rozpočtu</t>
  </si>
  <si>
    <t>ostatní povinné pojistné hrazené zaměstnavatelem</t>
  </si>
  <si>
    <t>ochranné pomůcky</t>
  </si>
  <si>
    <t>knihy,uč.pomůcky, tisk</t>
  </si>
  <si>
    <t>nákup zboží za účelem prodeje</t>
  </si>
  <si>
    <t>el.energie</t>
  </si>
  <si>
    <t>poštovní služby</t>
  </si>
  <si>
    <t>radiotelekomunikace vč. DPS a knihovny</t>
  </si>
  <si>
    <t>služby peněžních ústavů</t>
  </si>
  <si>
    <t>nájemné</t>
  </si>
  <si>
    <t>konzultační poradenské a právní služby</t>
  </si>
  <si>
    <t>nákup ostatních služeb vč, SF(300 000)</t>
  </si>
  <si>
    <t>pohoštění a dary</t>
  </si>
  <si>
    <t>věcné dary</t>
  </si>
  <si>
    <t>dary obyvatelstvu</t>
  </si>
  <si>
    <t>ostatní neinvestiční dotace SO</t>
  </si>
  <si>
    <t>neinvestiční dotace obcím</t>
  </si>
  <si>
    <t>ostatní neinvestiční dotace DSO</t>
  </si>
  <si>
    <t>platby daní a poplatků</t>
  </si>
  <si>
    <t>SF - jubilea</t>
  </si>
  <si>
    <t>Rezerva rozpočtu celkem</t>
  </si>
  <si>
    <t>nespecifikované rezervy</t>
  </si>
  <si>
    <t>adresná rezerva-silnice</t>
  </si>
  <si>
    <t>Kapitola služby peněžních ústavů</t>
  </si>
  <si>
    <t>Platby daní a poplatků SR (daň z příjmu)</t>
  </si>
  <si>
    <t>Vratky transferů veř. rozpočtům</t>
  </si>
  <si>
    <t>Ostatní činnosti - náhrady</t>
  </si>
  <si>
    <t>Rozpočtové výdaje celkem</t>
  </si>
  <si>
    <t>Příjmy  v  Kč</t>
  </si>
  <si>
    <t>příjmy z nájmů</t>
  </si>
  <si>
    <t>neinvestiční příspěvky MŠ Spěšného</t>
  </si>
  <si>
    <t>neinvestiční příspěvky MŠ Přemyslovská</t>
  </si>
  <si>
    <t>neinvestiční příspěvky MŠ Havlíčkova</t>
  </si>
  <si>
    <t>programové vybavení</t>
  </si>
  <si>
    <t>příspěvek bna výkon peč.služby - Přílepy</t>
  </si>
  <si>
    <t>Dotace na ZŠ</t>
  </si>
  <si>
    <t>Školka Lidická - příspěvek</t>
  </si>
  <si>
    <t>přijaté nekapitálové příspěvky</t>
  </si>
  <si>
    <t xml:space="preserve">Celkem příjmy obce </t>
  </si>
  <si>
    <t>Příjem z fondu reprodukce TS</t>
  </si>
  <si>
    <t>adresná rezerva opravy silnice Tiché údolí</t>
  </si>
  <si>
    <t>adresná rezerva odkupy pozemků</t>
  </si>
  <si>
    <t>schválený</t>
  </si>
  <si>
    <t>upravená</t>
  </si>
  <si>
    <t>Čerpání rozpočtu 2014</t>
  </si>
  <si>
    <t>čerpání</t>
  </si>
  <si>
    <t>%</t>
  </si>
  <si>
    <t>deben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</si>
</sst>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0" fillId="2" borderId="1" xfId="0" applyFill="1" applyBorder="1"/>
    <xf numFmtId="0" fontId="3" fillId="2" borderId="1" xfId="0" applyFont="1" applyFill="1" applyBorder="1"/>
    <xf numFmtId="0" fontId="0" fillId="0" borderId="0" xfId="0" applyBorder="1"/>
    <xf numFmtId="0" fontId="3" fillId="0" borderId="0" xfId="0" applyFont="1" applyBorder="1"/>
    <xf numFmtId="0" fontId="0" fillId="3" borderId="0" xfId="0" applyFill="1" applyBorder="1"/>
    <xf numFmtId="0" fontId="3" fillId="3" borderId="0" xfId="0" applyFont="1" applyFill="1" applyBorder="1"/>
    <xf numFmtId="0" fontId="3" fillId="3" borderId="1" xfId="0" applyFont="1" applyFill="1" applyBorder="1"/>
    <xf numFmtId="43" fontId="0" fillId="0" borderId="1" xfId="1" applyFont="1" applyBorder="1"/>
    <xf numFmtId="43" fontId="3" fillId="0" borderId="1" xfId="1" applyFont="1" applyFill="1" applyBorder="1"/>
    <xf numFmtId="43" fontId="3" fillId="2" borderId="1" xfId="1" applyFont="1" applyFill="1" applyBorder="1"/>
    <xf numFmtId="43" fontId="3" fillId="0" borderId="1" xfId="1" applyFont="1" applyBorder="1"/>
    <xf numFmtId="43" fontId="0" fillId="3" borderId="1" xfId="1" applyFont="1" applyFill="1" applyBorder="1"/>
    <xf numFmtId="0" fontId="1" fillId="3" borderId="1" xfId="0" applyFont="1" applyFill="1" applyBorder="1"/>
    <xf numFmtId="17" fontId="0" fillId="0" borderId="0" xfId="0" applyNumberFormat="1" applyBorder="1"/>
    <xf numFmtId="43" fontId="5" fillId="0" borderId="1" xfId="1" applyFont="1" applyBorder="1"/>
    <xf numFmtId="43" fontId="4" fillId="0" borderId="1" xfId="1" applyFont="1" applyBorder="1"/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43" fontId="4" fillId="2" borderId="1" xfId="1" applyFont="1" applyFill="1" applyBorder="1"/>
    <xf numFmtId="43" fontId="6" fillId="2" borderId="1" xfId="1" applyFont="1" applyFill="1" applyBorder="1"/>
    <xf numFmtId="43" fontId="6" fillId="0" borderId="1" xfId="1" applyFont="1" applyBorder="1"/>
    <xf numFmtId="0" fontId="0" fillId="4" borderId="0" xfId="0" applyFill="1" applyBorder="1"/>
    <xf numFmtId="0" fontId="7" fillId="0" borderId="1" xfId="0" applyFont="1" applyBorder="1"/>
    <xf numFmtId="43" fontId="0" fillId="0" borderId="1" xfId="1" applyNumberFormat="1" applyFont="1" applyBorder="1" applyAlignment="1">
      <alignment wrapText="1"/>
    </xf>
    <xf numFmtId="43" fontId="4" fillId="0" borderId="1" xfId="1" applyNumberFormat="1" applyFont="1" applyBorder="1" applyAlignment="1">
      <alignment wrapText="1"/>
    </xf>
    <xf numFmtId="43" fontId="0" fillId="3" borderId="1" xfId="1" applyNumberFormat="1" applyFont="1" applyFill="1" applyBorder="1" applyAlignment="1">
      <alignment wrapText="1"/>
    </xf>
    <xf numFmtId="43" fontId="4" fillId="2" borderId="1" xfId="1" applyNumberFormat="1" applyFont="1" applyFill="1" applyBorder="1" applyAlignment="1">
      <alignment wrapText="1"/>
    </xf>
    <xf numFmtId="2" fontId="0" fillId="0" borderId="1" xfId="0" applyNumberFormat="1" applyBorder="1"/>
    <xf numFmtId="43" fontId="1" fillId="0" borderId="1" xfId="1" applyNumberFormat="1" applyFont="1" applyBorder="1" applyAlignment="1">
      <alignment wrapText="1"/>
    </xf>
    <xf numFmtId="43" fontId="7" fillId="2" borderId="1" xfId="1" applyNumberFormat="1" applyFont="1" applyFill="1" applyBorder="1" applyAlignment="1">
      <alignment wrapText="1"/>
    </xf>
    <xf numFmtId="43" fontId="3" fillId="2" borderId="1" xfId="1" applyNumberFormat="1" applyFont="1" applyFill="1" applyBorder="1" applyAlignment="1">
      <alignment wrapText="1"/>
    </xf>
    <xf numFmtId="2" fontId="0" fillId="5" borderId="1" xfId="0" applyNumberFormat="1" applyFill="1" applyBorder="1"/>
    <xf numFmtId="14" fontId="7" fillId="0" borderId="0" xfId="1" applyNumberFormat="1" applyFont="1" applyAlignment="1">
      <alignment wrapText="1"/>
    </xf>
    <xf numFmtId="43" fontId="3" fillId="0" borderId="1" xfId="1" applyNumberFormat="1" applyFont="1" applyBorder="1" applyAlignment="1">
      <alignment wrapText="1"/>
    </xf>
    <xf numFmtId="0" fontId="0" fillId="4" borderId="1" xfId="0" applyFill="1" applyBorder="1"/>
    <xf numFmtId="0" fontId="3" fillId="4" borderId="0" xfId="0" applyFont="1" applyFill="1"/>
    <xf numFmtId="0" fontId="0" fillId="4" borderId="0" xfId="0" applyFill="1"/>
    <xf numFmtId="43" fontId="0" fillId="4" borderId="0" xfId="1" applyFont="1" applyFill="1" applyAlignment="1">
      <alignment wrapText="1"/>
    </xf>
    <xf numFmtId="43" fontId="0" fillId="4" borderId="0" xfId="0" applyNumberFormat="1" applyFill="1"/>
    <xf numFmtId="0" fontId="0" fillId="5" borderId="1" xfId="0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7"/>
  <sheetViews>
    <sheetView tabSelected="1" topLeftCell="A288" workbookViewId="0">
      <selection activeCell="G145" sqref="G145"/>
    </sheetView>
  </sheetViews>
  <sheetFormatPr defaultRowHeight="15" x14ac:dyDescent="0.25"/>
  <cols>
    <col min="2" max="3" width="9.140625" style="3"/>
    <col min="4" max="4" width="52" customWidth="1"/>
    <col min="5" max="6" width="17" customWidth="1"/>
    <col min="7" max="7" width="19.42578125" style="21" customWidth="1"/>
    <col min="8" max="8" width="8.28515625" customWidth="1"/>
  </cols>
  <sheetData>
    <row r="1" spans="1:18" x14ac:dyDescent="0.25">
      <c r="A1" s="1" t="s">
        <v>0</v>
      </c>
      <c r="B1" s="2"/>
      <c r="C1" s="2"/>
      <c r="D1" s="2" t="s">
        <v>195</v>
      </c>
      <c r="E1" s="18"/>
      <c r="F1" s="18"/>
      <c r="G1" s="39" t="s">
        <v>198</v>
      </c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x14ac:dyDescent="0.25">
      <c r="A2" s="1"/>
      <c r="B2" s="2"/>
      <c r="C2" s="2"/>
      <c r="D2" s="1" t="s">
        <v>179</v>
      </c>
      <c r="E2" s="1"/>
      <c r="F2" s="1"/>
      <c r="G2" s="22"/>
      <c r="H2" s="1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x14ac:dyDescent="0.25">
      <c r="A3" s="1"/>
      <c r="B3" s="2"/>
      <c r="C3" s="2"/>
      <c r="D3" s="1"/>
      <c r="E3" s="13" t="s">
        <v>193</v>
      </c>
      <c r="F3" s="13" t="s">
        <v>194</v>
      </c>
      <c r="G3" s="23" t="s">
        <v>196</v>
      </c>
      <c r="H3" s="29" t="s">
        <v>197</v>
      </c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x14ac:dyDescent="0.25">
      <c r="A4" s="2" t="s">
        <v>1</v>
      </c>
      <c r="B4" s="2" t="s">
        <v>2</v>
      </c>
      <c r="C4" s="2" t="s">
        <v>3</v>
      </c>
      <c r="D4" s="2" t="s">
        <v>4</v>
      </c>
      <c r="E4" s="12"/>
      <c r="F4" s="12"/>
      <c r="G4" s="24"/>
      <c r="H4" s="1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x14ac:dyDescent="0.25">
      <c r="A5" s="1"/>
      <c r="B5" s="2">
        <v>0</v>
      </c>
      <c r="C5" s="2" t="s">
        <v>5</v>
      </c>
      <c r="D5" s="2" t="s">
        <v>6</v>
      </c>
      <c r="E5" s="12"/>
      <c r="F5" s="12"/>
      <c r="G5" s="24"/>
      <c r="H5" s="1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x14ac:dyDescent="0.25">
      <c r="A6" s="1"/>
      <c r="B6" s="2"/>
      <c r="C6" s="2">
        <v>1111</v>
      </c>
      <c r="D6" s="1" t="s">
        <v>7</v>
      </c>
      <c r="E6" s="12">
        <v>15000000</v>
      </c>
      <c r="F6" s="12">
        <v>15000000</v>
      </c>
      <c r="G6" s="30">
        <v>5423160.0899999999</v>
      </c>
      <c r="H6" s="34">
        <f>G6/F6*100</f>
        <v>36.154400599999995</v>
      </c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x14ac:dyDescent="0.25">
      <c r="A7" s="1"/>
      <c r="B7" s="2"/>
      <c r="C7" s="2">
        <v>1112</v>
      </c>
      <c r="D7" s="1" t="s">
        <v>8</v>
      </c>
      <c r="E7" s="20">
        <v>2600000</v>
      </c>
      <c r="F7" s="20">
        <v>2600000</v>
      </c>
      <c r="G7" s="30">
        <v>665251.99</v>
      </c>
      <c r="H7" s="34">
        <f t="shared" ref="H7:H68" si="0">G7/F7*100</f>
        <v>25.586615000000002</v>
      </c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x14ac:dyDescent="0.25">
      <c r="A8" s="1"/>
      <c r="B8" s="2"/>
      <c r="C8" s="2">
        <v>1113</v>
      </c>
      <c r="D8" s="1" t="s">
        <v>9</v>
      </c>
      <c r="E8" s="20">
        <v>1800000</v>
      </c>
      <c r="F8" s="20">
        <v>1800000</v>
      </c>
      <c r="G8" s="30">
        <v>637786.17000000004</v>
      </c>
      <c r="H8" s="34">
        <f t="shared" si="0"/>
        <v>35.432565000000004</v>
      </c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x14ac:dyDescent="0.25">
      <c r="A9" s="1"/>
      <c r="B9" s="2"/>
      <c r="C9" s="2">
        <v>1121</v>
      </c>
      <c r="D9" s="1" t="s">
        <v>10</v>
      </c>
      <c r="E9" s="20">
        <v>17000000</v>
      </c>
      <c r="F9" s="20">
        <v>17000000</v>
      </c>
      <c r="G9" s="30">
        <v>5405121.9900000002</v>
      </c>
      <c r="H9" s="34">
        <f t="shared" si="0"/>
        <v>31.794835235294116</v>
      </c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x14ac:dyDescent="0.25">
      <c r="A10" s="1"/>
      <c r="B10" s="2"/>
      <c r="C10" s="2">
        <v>1122</v>
      </c>
      <c r="D10" s="1" t="s">
        <v>11</v>
      </c>
      <c r="E10" s="19">
        <v>5000000</v>
      </c>
      <c r="F10" s="19">
        <v>5000000</v>
      </c>
      <c r="G10" s="30"/>
      <c r="H10" s="34">
        <f t="shared" si="0"/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x14ac:dyDescent="0.25">
      <c r="A11" s="1"/>
      <c r="B11" s="2"/>
      <c r="C11" s="2">
        <v>1211</v>
      </c>
      <c r="D11" s="1" t="s">
        <v>12</v>
      </c>
      <c r="E11" s="20">
        <v>33000000</v>
      </c>
      <c r="F11" s="20">
        <v>33000000</v>
      </c>
      <c r="G11" s="30">
        <v>12437447.439999999</v>
      </c>
      <c r="H11" s="34">
        <f t="shared" si="0"/>
        <v>37.689234666666664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18" x14ac:dyDescent="0.25">
      <c r="A12" s="1"/>
      <c r="B12" s="2"/>
      <c r="C12" s="2">
        <v>1334</v>
      </c>
      <c r="D12" s="1" t="s">
        <v>13</v>
      </c>
      <c r="E12" s="20">
        <v>50000</v>
      </c>
      <c r="F12" s="20">
        <v>50000</v>
      </c>
      <c r="G12" s="30">
        <v>5411</v>
      </c>
      <c r="H12" s="34">
        <f t="shared" si="0"/>
        <v>10.821999999999999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18" x14ac:dyDescent="0.25">
      <c r="A13" s="1"/>
      <c r="B13" s="2"/>
      <c r="C13" s="2">
        <v>1340</v>
      </c>
      <c r="D13" s="1" t="s">
        <v>14</v>
      </c>
      <c r="E13" s="20">
        <v>3700000</v>
      </c>
      <c r="F13" s="20">
        <v>3700000</v>
      </c>
      <c r="G13" s="30">
        <v>2571171.7799999998</v>
      </c>
      <c r="H13" s="34">
        <f t="shared" si="0"/>
        <v>69.491129189189181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x14ac:dyDescent="0.25">
      <c r="A14" s="1"/>
      <c r="B14" s="2"/>
      <c r="C14" s="2">
        <v>1341</v>
      </c>
      <c r="D14" s="1" t="s">
        <v>15</v>
      </c>
      <c r="E14" s="20">
        <v>290000</v>
      </c>
      <c r="F14" s="20">
        <v>290000</v>
      </c>
      <c r="G14" s="30">
        <v>237697.26</v>
      </c>
      <c r="H14" s="34">
        <f t="shared" si="0"/>
        <v>81.964572413793107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 x14ac:dyDescent="0.25">
      <c r="A15" s="1"/>
      <c r="B15" s="2"/>
      <c r="C15" s="2">
        <v>1343</v>
      </c>
      <c r="D15" s="1" t="s">
        <v>16</v>
      </c>
      <c r="E15" s="20">
        <v>130000</v>
      </c>
      <c r="F15" s="20">
        <v>130000</v>
      </c>
      <c r="G15" s="30">
        <v>46465</v>
      </c>
      <c r="H15" s="34">
        <f t="shared" si="0"/>
        <v>35.742307692307691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18" x14ac:dyDescent="0.25">
      <c r="A16" s="1"/>
      <c r="B16" s="2"/>
      <c r="C16" s="2">
        <v>1345</v>
      </c>
      <c r="D16" s="1" t="s">
        <v>17</v>
      </c>
      <c r="E16" s="20">
        <v>85000</v>
      </c>
      <c r="F16" s="20">
        <v>85000</v>
      </c>
      <c r="G16" s="30">
        <v>10900</v>
      </c>
      <c r="H16" s="34">
        <f t="shared" si="0"/>
        <v>12.823529411764707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spans="1:18" x14ac:dyDescent="0.25">
      <c r="A17" s="1"/>
      <c r="B17" s="2"/>
      <c r="C17" s="2">
        <v>1351</v>
      </c>
      <c r="D17" s="1" t="s">
        <v>18</v>
      </c>
      <c r="E17" s="20">
        <v>400000</v>
      </c>
      <c r="F17" s="20">
        <v>400000</v>
      </c>
      <c r="G17" s="30">
        <v>75323.37</v>
      </c>
      <c r="H17" s="34">
        <f t="shared" si="0"/>
        <v>18.830842499999999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spans="1:18" x14ac:dyDescent="0.25">
      <c r="A18" s="1"/>
      <c r="B18" s="2"/>
      <c r="C18" s="2">
        <v>1355</v>
      </c>
      <c r="D18" s="1" t="s">
        <v>19</v>
      </c>
      <c r="E18" s="20">
        <v>600000</v>
      </c>
      <c r="F18" s="20">
        <v>600000</v>
      </c>
      <c r="G18" s="30">
        <v>308325.59999999998</v>
      </c>
      <c r="H18" s="34">
        <f t="shared" si="0"/>
        <v>51.387599999999999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spans="1:18" x14ac:dyDescent="0.25">
      <c r="A19" s="1"/>
      <c r="B19" s="2"/>
      <c r="C19" s="2">
        <v>1361</v>
      </c>
      <c r="D19" s="1" t="s">
        <v>20</v>
      </c>
      <c r="E19" s="20">
        <v>310000</v>
      </c>
      <c r="F19" s="20">
        <v>310000</v>
      </c>
      <c r="G19" s="30">
        <v>98531</v>
      </c>
      <c r="H19" s="34">
        <f t="shared" si="0"/>
        <v>31.784193548387098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18" x14ac:dyDescent="0.25">
      <c r="A20" s="1"/>
      <c r="B20" s="2"/>
      <c r="C20" s="2">
        <v>1511</v>
      </c>
      <c r="D20" s="1" t="s">
        <v>21</v>
      </c>
      <c r="E20" s="20">
        <v>2550000</v>
      </c>
      <c r="F20" s="20">
        <v>2550000</v>
      </c>
      <c r="G20" s="30">
        <v>43296.04</v>
      </c>
      <c r="H20" s="34">
        <f t="shared" si="0"/>
        <v>1.6978839215686274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18" x14ac:dyDescent="0.25">
      <c r="A21" s="1"/>
      <c r="B21" s="2"/>
      <c r="C21" s="2"/>
      <c r="D21" s="2" t="s">
        <v>22</v>
      </c>
      <c r="E21" s="20"/>
      <c r="F21" s="20"/>
      <c r="G21" s="30"/>
      <c r="H21" s="34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 x14ac:dyDescent="0.25">
      <c r="A22" s="41"/>
      <c r="B22" s="2"/>
      <c r="C22" s="2">
        <v>4111</v>
      </c>
      <c r="D22" s="1" t="s">
        <v>23</v>
      </c>
      <c r="E22" s="20"/>
      <c r="F22" s="20"/>
      <c r="G22" s="30"/>
      <c r="H22" s="34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x14ac:dyDescent="0.25">
      <c r="A23" s="41"/>
      <c r="B23" s="2"/>
      <c r="C23" s="2">
        <v>4112</v>
      </c>
      <c r="D23" s="1" t="s">
        <v>24</v>
      </c>
      <c r="E23" s="20">
        <v>5984600</v>
      </c>
      <c r="F23" s="20">
        <v>6071700</v>
      </c>
      <c r="G23" s="30">
        <v>2023900</v>
      </c>
      <c r="H23" s="34">
        <f t="shared" si="0"/>
        <v>33.333333333333329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x14ac:dyDescent="0.25">
      <c r="A24" s="41"/>
      <c r="B24" s="2"/>
      <c r="C24" s="2">
        <v>4116</v>
      </c>
      <c r="D24" s="1" t="s">
        <v>24</v>
      </c>
      <c r="E24" s="20">
        <v>500000</v>
      </c>
      <c r="F24" s="20">
        <v>500000</v>
      </c>
      <c r="G24" s="30">
        <v>189600</v>
      </c>
      <c r="H24" s="34">
        <f t="shared" si="0"/>
        <v>37.92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 x14ac:dyDescent="0.25">
      <c r="A25" s="41"/>
      <c r="B25" s="2"/>
      <c r="C25" s="2">
        <v>4121</v>
      </c>
      <c r="D25" s="1" t="s">
        <v>25</v>
      </c>
      <c r="E25" s="20">
        <v>30000</v>
      </c>
      <c r="F25" s="20">
        <v>70000</v>
      </c>
      <c r="G25" s="30">
        <v>66336</v>
      </c>
      <c r="H25" s="34">
        <f t="shared" si="0"/>
        <v>94.765714285714282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18" x14ac:dyDescent="0.25">
      <c r="A26" s="41"/>
      <c r="B26" s="2"/>
      <c r="C26" s="2">
        <v>4122</v>
      </c>
      <c r="D26" s="1" t="s">
        <v>26</v>
      </c>
      <c r="E26" s="20">
        <v>2000000</v>
      </c>
      <c r="F26" s="20">
        <v>2000000</v>
      </c>
      <c r="G26" s="30">
        <v>533646.94999999995</v>
      </c>
      <c r="H26" s="34">
        <f t="shared" si="0"/>
        <v>26.682347499999999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8" x14ac:dyDescent="0.25">
      <c r="A27" s="41"/>
      <c r="B27" s="2"/>
      <c r="C27" s="2">
        <v>4213</v>
      </c>
      <c r="D27" s="1" t="s">
        <v>27</v>
      </c>
      <c r="E27" s="20"/>
      <c r="F27" s="20"/>
      <c r="G27" s="30"/>
      <c r="H27" s="34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x14ac:dyDescent="0.25">
      <c r="A28" s="41"/>
      <c r="B28" s="2"/>
      <c r="C28" s="2">
        <v>4216</v>
      </c>
      <c r="D28" s="1" t="s">
        <v>28</v>
      </c>
      <c r="E28" s="20">
        <v>6720000</v>
      </c>
      <c r="F28" s="20">
        <v>6720000</v>
      </c>
      <c r="G28" s="30"/>
      <c r="H28" s="34">
        <f t="shared" si="0"/>
        <v>0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x14ac:dyDescent="0.25">
      <c r="A29" s="41"/>
      <c r="B29" s="2"/>
      <c r="C29" s="2">
        <v>4222</v>
      </c>
      <c r="D29" s="1" t="s">
        <v>29</v>
      </c>
      <c r="E29" s="20"/>
      <c r="F29" s="20"/>
      <c r="G29" s="30"/>
      <c r="H29" s="34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18" x14ac:dyDescent="0.25">
      <c r="A30" s="41"/>
      <c r="B30" s="2">
        <v>2310</v>
      </c>
      <c r="C30" s="2">
        <v>2132</v>
      </c>
      <c r="D30" s="1" t="s">
        <v>30</v>
      </c>
      <c r="E30" s="20">
        <v>4864000</v>
      </c>
      <c r="F30" s="20">
        <v>4864000</v>
      </c>
      <c r="G30" s="30">
        <v>1484103.8</v>
      </c>
      <c r="H30" s="34">
        <f t="shared" si="0"/>
        <v>30.512002467105265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18" x14ac:dyDescent="0.25">
      <c r="A31" s="41"/>
      <c r="B31" s="2">
        <v>2321</v>
      </c>
      <c r="C31" s="2">
        <v>2132</v>
      </c>
      <c r="D31" s="1" t="s">
        <v>31</v>
      </c>
      <c r="E31" s="20">
        <v>1988000</v>
      </c>
      <c r="F31" s="20">
        <v>1988000</v>
      </c>
      <c r="G31" s="30">
        <v>601128</v>
      </c>
      <c r="H31" s="34">
        <f t="shared" si="0"/>
        <v>30.237826961770626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x14ac:dyDescent="0.25">
      <c r="A32" s="41"/>
      <c r="B32" s="2">
        <v>2329</v>
      </c>
      <c r="C32" s="2">
        <v>2132</v>
      </c>
      <c r="D32" s="1" t="s">
        <v>32</v>
      </c>
      <c r="E32" s="20">
        <v>337000</v>
      </c>
      <c r="F32" s="20">
        <v>337000</v>
      </c>
      <c r="G32" s="30">
        <v>101705.4</v>
      </c>
      <c r="H32" s="34">
        <f t="shared" si="0"/>
        <v>30.179643916913946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18" x14ac:dyDescent="0.25">
      <c r="A33" s="41"/>
      <c r="B33" s="2">
        <v>3314</v>
      </c>
      <c r="C33" s="2">
        <v>2111</v>
      </c>
      <c r="D33" s="1" t="s">
        <v>33</v>
      </c>
      <c r="E33" s="20">
        <v>60000</v>
      </c>
      <c r="F33" s="20">
        <v>60000</v>
      </c>
      <c r="G33" s="30">
        <v>25348</v>
      </c>
      <c r="H33" s="34">
        <f t="shared" si="0"/>
        <v>42.246666666666663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18" x14ac:dyDescent="0.25">
      <c r="A34" s="41"/>
      <c r="B34" s="2"/>
      <c r="C34" s="2">
        <v>2119</v>
      </c>
      <c r="D34" s="1" t="s">
        <v>35</v>
      </c>
      <c r="E34" s="20">
        <v>20000</v>
      </c>
      <c r="F34" s="20">
        <v>20000</v>
      </c>
      <c r="G34" s="30">
        <v>6117</v>
      </c>
      <c r="H34" s="34">
        <f t="shared" si="0"/>
        <v>30.585000000000001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1:18" x14ac:dyDescent="0.25">
      <c r="A35" s="41"/>
      <c r="B35" s="2">
        <v>3322</v>
      </c>
      <c r="C35" s="2">
        <v>2111</v>
      </c>
      <c r="D35" s="1" t="s">
        <v>36</v>
      </c>
      <c r="E35" s="20">
        <v>20000</v>
      </c>
      <c r="F35" s="20">
        <v>20000</v>
      </c>
      <c r="G35" s="30">
        <v>3240</v>
      </c>
      <c r="H35" s="34">
        <f t="shared" si="0"/>
        <v>16.2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8" x14ac:dyDescent="0.25">
      <c r="A36" s="41"/>
      <c r="B36" s="2"/>
      <c r="C36" s="2">
        <v>2112</v>
      </c>
      <c r="D36" s="1" t="s">
        <v>37</v>
      </c>
      <c r="E36" s="20">
        <v>30000</v>
      </c>
      <c r="F36" s="20">
        <v>30000</v>
      </c>
      <c r="G36" s="30">
        <v>250</v>
      </c>
      <c r="H36" s="34">
        <f t="shared" si="0"/>
        <v>0.83333333333333337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x14ac:dyDescent="0.25">
      <c r="A37" s="41"/>
      <c r="B37" s="2">
        <v>3349</v>
      </c>
      <c r="C37" s="2">
        <v>2111</v>
      </c>
      <c r="D37" s="1" t="s">
        <v>38</v>
      </c>
      <c r="E37" s="20">
        <v>370000</v>
      </c>
      <c r="F37" s="20">
        <v>370000</v>
      </c>
      <c r="G37" s="30">
        <v>144686.23000000001</v>
      </c>
      <c r="H37" s="34">
        <f t="shared" si="0"/>
        <v>39.10438648648649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1:18" x14ac:dyDescent="0.25">
      <c r="A38" s="41"/>
      <c r="B38" s="2">
        <v>3399</v>
      </c>
      <c r="C38" s="2">
        <v>3121</v>
      </c>
      <c r="D38" s="1" t="s">
        <v>39</v>
      </c>
      <c r="E38" s="20">
        <v>200000</v>
      </c>
      <c r="F38" s="20">
        <v>200000</v>
      </c>
      <c r="G38" s="30"/>
      <c r="H38" s="34">
        <f t="shared" si="0"/>
        <v>0</v>
      </c>
      <c r="I38" s="43"/>
      <c r="J38" s="43"/>
      <c r="K38" s="43"/>
      <c r="L38" s="43"/>
      <c r="M38" s="43"/>
      <c r="N38" s="43"/>
      <c r="O38" s="43"/>
      <c r="P38" s="43"/>
      <c r="Q38" s="43"/>
      <c r="R38" s="43"/>
    </row>
    <row r="39" spans="1:18" x14ac:dyDescent="0.25">
      <c r="A39" s="41"/>
      <c r="B39" s="2"/>
      <c r="C39" s="2">
        <v>2321</v>
      </c>
      <c r="D39" s="1" t="s">
        <v>40</v>
      </c>
      <c r="E39" s="20">
        <v>22000</v>
      </c>
      <c r="F39" s="20">
        <v>22000</v>
      </c>
      <c r="G39" s="30">
        <v>22000</v>
      </c>
      <c r="H39" s="34">
        <f t="shared" si="0"/>
        <v>100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0" spans="1:18" x14ac:dyDescent="0.25">
      <c r="A40" s="41"/>
      <c r="B40" s="2">
        <v>3421</v>
      </c>
      <c r="C40" s="2">
        <v>3121</v>
      </c>
      <c r="D40" s="1" t="s">
        <v>41</v>
      </c>
      <c r="E40" s="20"/>
      <c r="F40" s="20"/>
      <c r="G40" s="30"/>
      <c r="H40" s="34"/>
      <c r="I40" s="43"/>
      <c r="J40" s="43"/>
      <c r="K40" s="43"/>
      <c r="L40" s="43"/>
      <c r="M40" s="43"/>
      <c r="N40" s="43"/>
      <c r="O40" s="43"/>
      <c r="P40" s="43"/>
      <c r="Q40" s="43"/>
      <c r="R40" s="43"/>
    </row>
    <row r="41" spans="1:18" x14ac:dyDescent="0.25">
      <c r="A41" s="41"/>
      <c r="B41" s="2">
        <v>3612</v>
      </c>
      <c r="C41" s="2">
        <v>2132</v>
      </c>
      <c r="D41" s="1" t="s">
        <v>42</v>
      </c>
      <c r="E41" s="20">
        <v>2800000</v>
      </c>
      <c r="F41" s="20">
        <v>2800000</v>
      </c>
      <c r="G41" s="30"/>
      <c r="H41" s="34">
        <f t="shared" si="0"/>
        <v>0</v>
      </c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1:18" x14ac:dyDescent="0.25">
      <c r="A42" s="41"/>
      <c r="B42" s="2"/>
      <c r="C42" s="2">
        <v>2133</v>
      </c>
      <c r="D42" s="1" t="s">
        <v>43</v>
      </c>
      <c r="E42" s="20">
        <v>120000</v>
      </c>
      <c r="F42" s="20">
        <v>120000</v>
      </c>
      <c r="G42" s="30"/>
      <c r="H42" s="34">
        <f t="shared" si="0"/>
        <v>0</v>
      </c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1:18" x14ac:dyDescent="0.25">
      <c r="A43" s="41"/>
      <c r="B43" s="2"/>
      <c r="C43" s="2">
        <v>2139</v>
      </c>
      <c r="D43" s="1" t="s">
        <v>44</v>
      </c>
      <c r="E43" s="20">
        <v>10000</v>
      </c>
      <c r="F43" s="20">
        <v>10000</v>
      </c>
      <c r="G43" s="30"/>
      <c r="H43" s="34">
        <f t="shared" si="0"/>
        <v>0</v>
      </c>
      <c r="I43" s="43"/>
      <c r="J43" s="43"/>
      <c r="K43" s="43"/>
      <c r="L43" s="43"/>
      <c r="M43" s="43"/>
      <c r="N43" s="43"/>
      <c r="O43" s="43"/>
      <c r="P43" s="43"/>
      <c r="Q43" s="43"/>
      <c r="R43" s="43"/>
    </row>
    <row r="44" spans="1:18" x14ac:dyDescent="0.25">
      <c r="A44" s="41"/>
      <c r="B44" s="2">
        <v>3613</v>
      </c>
      <c r="C44" s="2">
        <v>2132</v>
      </c>
      <c r="D44" s="1" t="s">
        <v>45</v>
      </c>
      <c r="E44" s="20">
        <v>600000</v>
      </c>
      <c r="F44" s="20">
        <v>600000</v>
      </c>
      <c r="G44" s="30">
        <v>9613</v>
      </c>
      <c r="H44" s="34">
        <f t="shared" si="0"/>
        <v>1.6021666666666667</v>
      </c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1:18" x14ac:dyDescent="0.25">
      <c r="A45" s="41"/>
      <c r="B45" s="2">
        <v>3631</v>
      </c>
      <c r="C45" s="2">
        <v>2111</v>
      </c>
      <c r="D45" s="1" t="s">
        <v>46</v>
      </c>
      <c r="E45" s="20">
        <v>100000</v>
      </c>
      <c r="F45" s="20">
        <v>100000</v>
      </c>
      <c r="G45" s="30">
        <v>60071.8</v>
      </c>
      <c r="H45" s="34">
        <f t="shared" si="0"/>
        <v>60.071799999999996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1:18" x14ac:dyDescent="0.25">
      <c r="A46" s="41"/>
      <c r="B46" s="2">
        <v>3632</v>
      </c>
      <c r="C46" s="2">
        <v>2111</v>
      </c>
      <c r="D46" s="1" t="s">
        <v>47</v>
      </c>
      <c r="E46" s="20">
        <v>71000</v>
      </c>
      <c r="F46" s="20">
        <v>71000</v>
      </c>
      <c r="G46" s="30">
        <v>40725</v>
      </c>
      <c r="H46" s="34">
        <f t="shared" si="0"/>
        <v>57.359154929577457</v>
      </c>
      <c r="I46" s="43"/>
      <c r="J46" s="43"/>
      <c r="K46" s="43"/>
      <c r="L46" s="43"/>
      <c r="M46" s="43"/>
      <c r="N46" s="43"/>
      <c r="O46" s="43"/>
      <c r="P46" s="43"/>
      <c r="Q46" s="43"/>
      <c r="R46" s="43"/>
    </row>
    <row r="47" spans="1:18" x14ac:dyDescent="0.25">
      <c r="A47" s="41"/>
      <c r="B47" s="2"/>
      <c r="C47" s="2">
        <v>2132</v>
      </c>
      <c r="D47" s="1" t="s">
        <v>180</v>
      </c>
      <c r="E47" s="12">
        <v>19000</v>
      </c>
      <c r="F47" s="12">
        <v>19000</v>
      </c>
      <c r="G47" s="30">
        <v>4025</v>
      </c>
      <c r="H47" s="34">
        <f t="shared" si="0"/>
        <v>21.184210526315788</v>
      </c>
      <c r="I47" s="43"/>
      <c r="J47" s="43"/>
      <c r="K47" s="43"/>
      <c r="L47" s="43"/>
      <c r="M47" s="43"/>
      <c r="N47" s="43"/>
      <c r="O47" s="43"/>
      <c r="P47" s="43"/>
      <c r="Q47" s="43"/>
      <c r="R47" s="43"/>
    </row>
    <row r="48" spans="1:18" x14ac:dyDescent="0.25">
      <c r="A48" s="41"/>
      <c r="B48" s="2">
        <v>3639</v>
      </c>
      <c r="C48" s="4"/>
      <c r="D48" s="2" t="s">
        <v>48</v>
      </c>
      <c r="E48" s="12"/>
      <c r="F48" s="12"/>
      <c r="G48" s="30"/>
      <c r="H48" s="34"/>
      <c r="I48" s="43"/>
      <c r="J48" s="43"/>
      <c r="K48" s="43"/>
      <c r="L48" s="43"/>
      <c r="M48" s="43"/>
      <c r="N48" s="43"/>
      <c r="O48" s="43"/>
      <c r="P48" s="43"/>
      <c r="Q48" s="43"/>
      <c r="R48" s="43"/>
    </row>
    <row r="49" spans="1:18" x14ac:dyDescent="0.25">
      <c r="A49" s="41"/>
      <c r="B49" s="2"/>
      <c r="C49" s="2">
        <v>2119</v>
      </c>
      <c r="D49" s="1" t="s">
        <v>49</v>
      </c>
      <c r="E49" s="20">
        <v>500000</v>
      </c>
      <c r="F49" s="20">
        <v>500000</v>
      </c>
      <c r="G49" s="30">
        <v>44702</v>
      </c>
      <c r="H49" s="34">
        <f t="shared" si="0"/>
        <v>8.9404000000000003</v>
      </c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1:18" x14ac:dyDescent="0.25">
      <c r="A50" s="41"/>
      <c r="B50" s="2"/>
      <c r="C50" s="2">
        <v>2131</v>
      </c>
      <c r="D50" s="1" t="s">
        <v>50</v>
      </c>
      <c r="E50" s="12">
        <v>350000</v>
      </c>
      <c r="F50" s="12">
        <v>350000</v>
      </c>
      <c r="G50" s="30">
        <v>135579.79</v>
      </c>
      <c r="H50" s="34">
        <f t="shared" si="0"/>
        <v>38.737082857142859</v>
      </c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 x14ac:dyDescent="0.25">
      <c r="A51" s="41"/>
      <c r="B51" s="2"/>
      <c r="C51" s="2">
        <v>2132</v>
      </c>
      <c r="D51" s="1" t="s">
        <v>51</v>
      </c>
      <c r="E51" s="12">
        <v>977000</v>
      </c>
      <c r="F51" s="12">
        <v>977000</v>
      </c>
      <c r="G51" s="30">
        <v>35000</v>
      </c>
      <c r="H51" s="34">
        <f t="shared" si="0"/>
        <v>3.5823950870010237</v>
      </c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2" spans="1:18" x14ac:dyDescent="0.25">
      <c r="A52" s="41"/>
      <c r="B52" s="2"/>
      <c r="C52" s="2">
        <v>2322</v>
      </c>
      <c r="D52" s="1" t="s">
        <v>52</v>
      </c>
      <c r="E52" s="12"/>
      <c r="F52" s="12"/>
      <c r="G52" s="30"/>
      <c r="H52" s="34"/>
      <c r="I52" s="43"/>
      <c r="J52" s="43"/>
      <c r="K52" s="43"/>
      <c r="L52" s="43"/>
      <c r="M52" s="43"/>
      <c r="N52" s="43"/>
      <c r="O52" s="43"/>
      <c r="P52" s="43"/>
      <c r="Q52" s="43"/>
      <c r="R52" s="43"/>
    </row>
    <row r="53" spans="1:18" x14ac:dyDescent="0.25">
      <c r="A53" s="41"/>
      <c r="B53" s="2"/>
      <c r="C53" s="2">
        <v>3113</v>
      </c>
      <c r="D53" s="1" t="s">
        <v>53</v>
      </c>
      <c r="E53" s="20">
        <v>50000</v>
      </c>
      <c r="F53" s="20">
        <v>50000</v>
      </c>
      <c r="G53" s="30">
        <v>8000</v>
      </c>
      <c r="H53" s="34">
        <f t="shared" si="0"/>
        <v>16</v>
      </c>
      <c r="I53" s="43"/>
      <c r="J53" s="43"/>
      <c r="K53" s="43"/>
      <c r="L53" s="43"/>
      <c r="M53" s="43"/>
      <c r="N53" s="43"/>
      <c r="O53" s="43"/>
      <c r="P53" s="43"/>
      <c r="Q53" s="43"/>
      <c r="R53" s="43"/>
    </row>
    <row r="54" spans="1:18" x14ac:dyDescent="0.25">
      <c r="A54" s="41"/>
      <c r="B54" s="2"/>
      <c r="C54" s="2">
        <v>2122</v>
      </c>
      <c r="D54" s="1" t="s">
        <v>190</v>
      </c>
      <c r="E54" s="20">
        <v>1600000</v>
      </c>
      <c r="F54" s="20">
        <v>1600000</v>
      </c>
      <c r="G54" s="30">
        <v>400000</v>
      </c>
      <c r="H54" s="34">
        <f t="shared" si="0"/>
        <v>25</v>
      </c>
      <c r="I54" s="43"/>
      <c r="J54" s="43"/>
      <c r="K54" s="43"/>
      <c r="L54" s="43"/>
      <c r="M54" s="43"/>
      <c r="N54" s="43"/>
      <c r="O54" s="43"/>
      <c r="P54" s="43"/>
      <c r="Q54" s="43"/>
      <c r="R54" s="43"/>
    </row>
    <row r="55" spans="1:18" x14ac:dyDescent="0.25">
      <c r="A55" s="41"/>
      <c r="B55" s="2"/>
      <c r="C55" s="2">
        <v>2329</v>
      </c>
      <c r="D55" s="1" t="s">
        <v>54</v>
      </c>
      <c r="E55" s="20">
        <v>40000</v>
      </c>
      <c r="F55" s="20">
        <v>40000</v>
      </c>
      <c r="G55" s="30"/>
      <c r="H55" s="34">
        <f t="shared" si="0"/>
        <v>0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</row>
    <row r="56" spans="1:18" x14ac:dyDescent="0.25">
      <c r="A56" s="41"/>
      <c r="B56" s="2">
        <v>3722</v>
      </c>
      <c r="C56" s="2">
        <v>2111</v>
      </c>
      <c r="D56" s="1" t="s">
        <v>55</v>
      </c>
      <c r="E56" s="20">
        <v>1550000</v>
      </c>
      <c r="F56" s="20">
        <v>1550000</v>
      </c>
      <c r="G56" s="30">
        <v>524980.98</v>
      </c>
      <c r="H56" s="34">
        <f t="shared" si="0"/>
        <v>33.869740645161286</v>
      </c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 x14ac:dyDescent="0.25">
      <c r="A57" s="41"/>
      <c r="B57" s="2">
        <v>4351</v>
      </c>
      <c r="C57" s="2">
        <v>2111</v>
      </c>
      <c r="D57" s="1" t="s">
        <v>56</v>
      </c>
      <c r="E57" s="20">
        <v>190000</v>
      </c>
      <c r="F57" s="20">
        <v>190000</v>
      </c>
      <c r="G57" s="30">
        <v>83120</v>
      </c>
      <c r="H57" s="34">
        <f t="shared" si="0"/>
        <v>43.747368421052627</v>
      </c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18" x14ac:dyDescent="0.25">
      <c r="A58" s="41"/>
      <c r="B58" s="2"/>
      <c r="C58" s="2">
        <v>2321</v>
      </c>
      <c r="D58" s="1" t="s">
        <v>185</v>
      </c>
      <c r="E58" s="20">
        <v>40000</v>
      </c>
      <c r="F58" s="20">
        <v>0</v>
      </c>
      <c r="G58" s="30"/>
      <c r="H58" s="34"/>
      <c r="I58" s="43"/>
      <c r="J58" s="43"/>
      <c r="K58" s="43"/>
      <c r="L58" s="43"/>
      <c r="M58" s="43"/>
      <c r="N58" s="43"/>
      <c r="O58" s="43"/>
      <c r="P58" s="43"/>
      <c r="Q58" s="43"/>
      <c r="R58" s="43"/>
    </row>
    <row r="59" spans="1:18" x14ac:dyDescent="0.25">
      <c r="A59" s="41"/>
      <c r="B59" s="2">
        <v>5311</v>
      </c>
      <c r="C59" s="2">
        <v>2210</v>
      </c>
      <c r="D59" s="1" t="s">
        <v>57</v>
      </c>
      <c r="E59" s="20">
        <v>30000</v>
      </c>
      <c r="F59" s="20">
        <v>30000</v>
      </c>
      <c r="G59" s="30">
        <v>6200</v>
      </c>
      <c r="H59" s="34">
        <f t="shared" si="0"/>
        <v>20.666666666666668</v>
      </c>
      <c r="I59" s="43"/>
      <c r="J59" s="43"/>
      <c r="K59" s="43"/>
      <c r="L59" s="43"/>
      <c r="M59" s="43"/>
      <c r="N59" s="43"/>
      <c r="O59" s="43"/>
      <c r="P59" s="43"/>
      <c r="Q59" s="43"/>
      <c r="R59" s="43"/>
    </row>
    <row r="60" spans="1:18" x14ac:dyDescent="0.25">
      <c r="A60" s="41"/>
      <c r="B60" s="2">
        <v>6171</v>
      </c>
      <c r="C60" s="2"/>
      <c r="D60" s="2" t="s">
        <v>58</v>
      </c>
      <c r="E60" s="20"/>
      <c r="F60" s="20"/>
      <c r="G60" s="30"/>
      <c r="H60" s="34"/>
      <c r="I60" s="43"/>
      <c r="J60" s="43"/>
      <c r="K60" s="43"/>
      <c r="L60" s="43"/>
      <c r="M60" s="43"/>
      <c r="N60" s="43"/>
      <c r="O60" s="43"/>
      <c r="P60" s="43"/>
      <c r="Q60" s="43"/>
      <c r="R60" s="43"/>
    </row>
    <row r="61" spans="1:18" x14ac:dyDescent="0.25">
      <c r="A61" s="41"/>
      <c r="B61" s="2"/>
      <c r="C61" s="2">
        <v>2111</v>
      </c>
      <c r="D61" s="1" t="s">
        <v>59</v>
      </c>
      <c r="E61" s="20">
        <v>50000</v>
      </c>
      <c r="F61" s="20">
        <v>50000</v>
      </c>
      <c r="G61" s="30">
        <v>787</v>
      </c>
      <c r="H61" s="34">
        <f t="shared" si="0"/>
        <v>1.5740000000000001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 x14ac:dyDescent="0.25">
      <c r="A62" s="41"/>
      <c r="B62" s="2"/>
      <c r="C62" s="2">
        <v>2112</v>
      </c>
      <c r="D62" s="1" t="s">
        <v>34</v>
      </c>
      <c r="E62" s="20">
        <v>10000</v>
      </c>
      <c r="F62" s="20">
        <v>10000</v>
      </c>
      <c r="G62" s="30">
        <v>6230</v>
      </c>
      <c r="H62" s="34">
        <f t="shared" si="0"/>
        <v>62.3</v>
      </c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 x14ac:dyDescent="0.25">
      <c r="A63" s="41"/>
      <c r="B63" s="2"/>
      <c r="C63" s="2">
        <v>2212</v>
      </c>
      <c r="D63" s="1" t="s">
        <v>60</v>
      </c>
      <c r="E63" s="20">
        <v>10000</v>
      </c>
      <c r="F63" s="20">
        <v>10000</v>
      </c>
      <c r="G63" s="30">
        <v>1500</v>
      </c>
      <c r="H63" s="34">
        <f t="shared" si="0"/>
        <v>15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 x14ac:dyDescent="0.25">
      <c r="A64" s="41"/>
      <c r="B64" s="2"/>
      <c r="C64" s="2">
        <v>2133</v>
      </c>
      <c r="D64" s="1" t="s">
        <v>61</v>
      </c>
      <c r="E64" s="20">
        <v>50000</v>
      </c>
      <c r="F64" s="20">
        <v>50000</v>
      </c>
      <c r="G64" s="30">
        <v>9440</v>
      </c>
      <c r="H64" s="34">
        <f t="shared" si="0"/>
        <v>18.88</v>
      </c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pans="1:18" x14ac:dyDescent="0.25">
      <c r="A65" s="41"/>
      <c r="B65" s="2"/>
      <c r="C65" s="2">
        <v>3121</v>
      </c>
      <c r="D65" s="1" t="s">
        <v>62</v>
      </c>
      <c r="E65" s="20">
        <v>979380</v>
      </c>
      <c r="F65" s="20">
        <v>979380</v>
      </c>
      <c r="G65" s="30"/>
      <c r="H65" s="34">
        <f t="shared" si="0"/>
        <v>0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</row>
    <row r="66" spans="1:18" x14ac:dyDescent="0.25">
      <c r="A66" s="41"/>
      <c r="B66" s="2"/>
      <c r="C66" s="2">
        <v>2324</v>
      </c>
      <c r="D66" s="1" t="s">
        <v>188</v>
      </c>
      <c r="E66" s="20">
        <v>2000</v>
      </c>
      <c r="F66" s="20">
        <v>2000</v>
      </c>
      <c r="G66" s="35">
        <v>3500</v>
      </c>
      <c r="H66" s="34">
        <f t="shared" si="0"/>
        <v>175</v>
      </c>
      <c r="I66" s="43"/>
      <c r="J66" s="43"/>
      <c r="K66" s="43"/>
      <c r="L66" s="43"/>
      <c r="M66" s="43"/>
      <c r="N66" s="43"/>
      <c r="O66" s="43"/>
      <c r="P66" s="43"/>
      <c r="Q66" s="43"/>
      <c r="R66" s="43"/>
    </row>
    <row r="67" spans="1:18" x14ac:dyDescent="0.25">
      <c r="A67" s="41"/>
      <c r="B67" s="2"/>
      <c r="C67" s="2">
        <v>2328</v>
      </c>
      <c r="D67" s="1" t="s">
        <v>63</v>
      </c>
      <c r="E67" s="20"/>
      <c r="F67" s="20"/>
      <c r="G67" s="30"/>
      <c r="H67" s="34"/>
      <c r="I67" s="43"/>
      <c r="J67" s="43"/>
      <c r="K67" s="43"/>
      <c r="L67" s="43"/>
      <c r="M67" s="43"/>
      <c r="N67" s="43"/>
      <c r="O67" s="43"/>
      <c r="P67" s="43"/>
      <c r="Q67" s="43"/>
      <c r="R67" s="43"/>
    </row>
    <row r="68" spans="1:18" x14ac:dyDescent="0.25">
      <c r="A68" s="41"/>
      <c r="B68" s="2">
        <v>6310</v>
      </c>
      <c r="C68" s="2">
        <v>2141</v>
      </c>
      <c r="D68" s="1" t="s">
        <v>64</v>
      </c>
      <c r="E68" s="20">
        <v>700000</v>
      </c>
      <c r="F68" s="20">
        <v>700000</v>
      </c>
      <c r="G68" s="30">
        <v>424118.47</v>
      </c>
      <c r="H68" s="34">
        <f t="shared" si="0"/>
        <v>60.588352857142858</v>
      </c>
      <c r="I68" s="43"/>
      <c r="J68" s="43"/>
      <c r="K68" s="43"/>
      <c r="L68" s="43"/>
      <c r="M68" s="43"/>
      <c r="N68" s="43"/>
      <c r="O68" s="43"/>
      <c r="P68" s="43"/>
      <c r="Q68" s="43"/>
      <c r="R68" s="43"/>
    </row>
    <row r="69" spans="1:18" x14ac:dyDescent="0.25">
      <c r="A69" s="41"/>
      <c r="B69" s="2"/>
      <c r="C69" s="2">
        <v>2324</v>
      </c>
      <c r="D69" s="1" t="s">
        <v>65</v>
      </c>
      <c r="E69" s="20">
        <v>500</v>
      </c>
      <c r="F69" s="20">
        <v>500</v>
      </c>
      <c r="G69" s="30">
        <v>424.4</v>
      </c>
      <c r="H69" s="34">
        <f t="shared" ref="H69:H132" si="1">G69/F69*100</f>
        <v>84.88</v>
      </c>
      <c r="I69" s="43"/>
      <c r="J69" s="43"/>
      <c r="K69" s="43"/>
      <c r="L69" s="43"/>
      <c r="M69" s="43"/>
      <c r="N69" s="43"/>
      <c r="O69" s="43"/>
      <c r="P69" s="43"/>
      <c r="Q69" s="43"/>
      <c r="R69" s="43"/>
    </row>
    <row r="70" spans="1:18" x14ac:dyDescent="0.25">
      <c r="A70" s="41"/>
      <c r="B70" s="2">
        <v>6402</v>
      </c>
      <c r="C70" s="2">
        <v>2226</v>
      </c>
      <c r="D70" s="2" t="s">
        <v>66</v>
      </c>
      <c r="E70" s="12"/>
      <c r="F70" s="12"/>
      <c r="G70" s="30">
        <v>41695</v>
      </c>
      <c r="H70" s="34"/>
      <c r="I70" s="43"/>
      <c r="J70" s="43"/>
      <c r="K70" s="43"/>
      <c r="L70" s="43"/>
      <c r="M70" s="43"/>
      <c r="N70" s="43"/>
      <c r="O70" s="43"/>
      <c r="P70" s="43"/>
      <c r="Q70" s="43"/>
      <c r="R70" s="43"/>
    </row>
    <row r="71" spans="1:18" x14ac:dyDescent="0.25">
      <c r="A71" s="41"/>
      <c r="B71" s="2"/>
      <c r="C71" s="2"/>
      <c r="D71" s="2" t="s">
        <v>67</v>
      </c>
      <c r="E71" s="12"/>
      <c r="F71" s="12"/>
      <c r="G71" s="30"/>
      <c r="H71" s="34"/>
      <c r="I71" s="43"/>
      <c r="J71" s="43"/>
      <c r="K71" s="43"/>
      <c r="L71" s="43"/>
      <c r="M71" s="43"/>
      <c r="N71" s="43"/>
      <c r="O71" s="43"/>
      <c r="P71" s="43"/>
      <c r="Q71" s="43"/>
      <c r="R71" s="43"/>
    </row>
    <row r="72" spans="1:18" x14ac:dyDescent="0.25">
      <c r="A72" s="41"/>
      <c r="B72" s="2"/>
      <c r="C72" s="2">
        <v>8115</v>
      </c>
      <c r="D72" s="1" t="s">
        <v>68</v>
      </c>
      <c r="E72" s="20">
        <v>58580000</v>
      </c>
      <c r="F72" s="20">
        <v>58580000</v>
      </c>
      <c r="G72" s="31"/>
      <c r="H72" s="34">
        <f t="shared" si="1"/>
        <v>0</v>
      </c>
      <c r="I72" s="43"/>
      <c r="J72" s="43"/>
      <c r="K72" s="43"/>
      <c r="L72" s="43"/>
      <c r="M72" s="43"/>
      <c r="N72" s="43"/>
      <c r="O72" s="43"/>
      <c r="P72" s="43"/>
      <c r="Q72" s="43"/>
      <c r="R72" s="43"/>
    </row>
    <row r="73" spans="1:18" x14ac:dyDescent="0.25">
      <c r="A73" s="41"/>
      <c r="B73" s="2"/>
      <c r="C73" s="2">
        <v>4211</v>
      </c>
      <c r="D73" s="1" t="s">
        <v>186</v>
      </c>
      <c r="E73" s="20">
        <v>19538000</v>
      </c>
      <c r="F73" s="20">
        <v>19538000</v>
      </c>
      <c r="G73" s="30"/>
      <c r="H73" s="34">
        <f t="shared" si="1"/>
        <v>0</v>
      </c>
      <c r="I73" s="43"/>
      <c r="J73" s="43"/>
      <c r="K73" s="43"/>
      <c r="L73" s="43"/>
      <c r="M73" s="43"/>
      <c r="N73" s="43"/>
      <c r="O73" s="43"/>
      <c r="P73" s="43"/>
      <c r="Q73" s="43"/>
      <c r="R73" s="43"/>
    </row>
    <row r="74" spans="1:18" x14ac:dyDescent="0.25">
      <c r="A74" s="41"/>
      <c r="B74" s="2"/>
      <c r="C74" s="2"/>
      <c r="D74" s="1" t="s">
        <v>187</v>
      </c>
      <c r="E74" s="12"/>
      <c r="F74" s="12"/>
      <c r="G74" s="30"/>
      <c r="H74" s="34"/>
      <c r="I74" s="43"/>
      <c r="J74" s="43"/>
      <c r="K74" s="43"/>
      <c r="L74" s="43"/>
      <c r="M74" s="43"/>
      <c r="N74" s="43"/>
      <c r="O74" s="43"/>
      <c r="P74" s="43"/>
      <c r="Q74" s="43"/>
      <c r="R74" s="43"/>
    </row>
    <row r="75" spans="1:18" x14ac:dyDescent="0.25">
      <c r="A75" s="41"/>
      <c r="B75" s="2"/>
      <c r="C75" s="2"/>
      <c r="D75" s="2" t="s">
        <v>189</v>
      </c>
      <c r="E75" s="15">
        <f>SUM(E6:E73)</f>
        <v>194627480</v>
      </c>
      <c r="F75" s="15">
        <f>SUM(F6:F73)</f>
        <v>194714580</v>
      </c>
      <c r="G75" s="30">
        <f>SUM(G6:G74)</f>
        <v>35007662.549999997</v>
      </c>
      <c r="H75" s="34">
        <f t="shared" si="1"/>
        <v>17.978963131574428</v>
      </c>
      <c r="I75" s="43"/>
      <c r="J75" s="43"/>
      <c r="K75" s="43"/>
      <c r="L75" s="43"/>
      <c r="M75" s="43"/>
      <c r="N75" s="43"/>
      <c r="O75" s="43"/>
      <c r="P75" s="43"/>
      <c r="Q75" s="43"/>
    </row>
    <row r="76" spans="1:18" x14ac:dyDescent="0.25">
      <c r="A76" s="41"/>
      <c r="B76" s="2"/>
      <c r="C76" s="2"/>
      <c r="D76" s="2"/>
      <c r="E76" s="12"/>
      <c r="F76" s="12"/>
      <c r="G76" s="30"/>
      <c r="H76" s="34"/>
      <c r="I76" s="43"/>
      <c r="J76" s="43"/>
      <c r="K76" s="43"/>
      <c r="L76" s="43"/>
      <c r="M76" s="43"/>
      <c r="N76" s="43"/>
      <c r="O76" s="43"/>
      <c r="P76" s="43"/>
      <c r="Q76" s="43"/>
      <c r="R76" s="43"/>
    </row>
    <row r="77" spans="1:18" x14ac:dyDescent="0.25">
      <c r="A77" s="41"/>
      <c r="B77" s="2"/>
      <c r="C77" s="2"/>
      <c r="D77" s="2" t="s">
        <v>69</v>
      </c>
      <c r="E77" s="12"/>
      <c r="F77" s="12"/>
      <c r="G77" s="30"/>
      <c r="H77" s="34"/>
      <c r="I77" s="43"/>
      <c r="J77" s="43"/>
      <c r="K77" s="43"/>
      <c r="L77" s="43"/>
      <c r="M77" s="43"/>
      <c r="N77" s="43"/>
      <c r="O77" s="43"/>
      <c r="P77" s="43"/>
      <c r="Q77" s="43"/>
      <c r="R77" s="43"/>
    </row>
    <row r="78" spans="1:18" x14ac:dyDescent="0.25">
      <c r="A78" s="41"/>
      <c r="B78" s="2"/>
      <c r="C78" s="2" t="s">
        <v>3</v>
      </c>
      <c r="D78" s="2" t="s">
        <v>4</v>
      </c>
      <c r="E78" s="12"/>
      <c r="F78" s="12"/>
      <c r="G78" s="30"/>
      <c r="H78" s="34"/>
      <c r="I78" s="43"/>
      <c r="J78" s="43"/>
      <c r="K78" s="43"/>
      <c r="L78" s="43"/>
      <c r="M78" s="43"/>
      <c r="N78" s="43"/>
      <c r="O78" s="43"/>
      <c r="P78" s="43"/>
      <c r="Q78" s="43"/>
      <c r="R78" s="43"/>
    </row>
    <row r="79" spans="1:18" x14ac:dyDescent="0.25">
      <c r="A79" s="46"/>
      <c r="B79" s="6">
        <v>2212</v>
      </c>
      <c r="C79" s="6"/>
      <c r="D79" s="6" t="s">
        <v>70</v>
      </c>
      <c r="E79" s="14">
        <f>SUM(E80:E82)</f>
        <v>19610000</v>
      </c>
      <c r="F79" s="14">
        <f>SUM(F80:F82)</f>
        <v>19610000</v>
      </c>
      <c r="G79" s="36">
        <f>SUM(G80:G82)</f>
        <v>5365880.82</v>
      </c>
      <c r="H79" s="38">
        <f t="shared" si="1"/>
        <v>27.362982253952069</v>
      </c>
      <c r="I79" s="43"/>
      <c r="J79" s="43"/>
      <c r="K79" s="43"/>
      <c r="L79" s="43"/>
      <c r="M79" s="43"/>
      <c r="N79" s="43"/>
      <c r="O79" s="43"/>
      <c r="P79" s="43"/>
      <c r="Q79" s="43"/>
      <c r="R79" s="43"/>
    </row>
    <row r="80" spans="1:18" x14ac:dyDescent="0.25">
      <c r="A80" s="41"/>
      <c r="B80" s="11"/>
      <c r="C80" s="11">
        <v>5154</v>
      </c>
      <c r="D80" s="17" t="s">
        <v>97</v>
      </c>
      <c r="E80" s="16">
        <v>10000</v>
      </c>
      <c r="F80" s="16">
        <v>10000</v>
      </c>
      <c r="G80" s="32">
        <v>2347</v>
      </c>
      <c r="H80" s="34">
        <f t="shared" si="1"/>
        <v>23.47</v>
      </c>
      <c r="I80" s="43"/>
      <c r="J80" s="43"/>
      <c r="K80" s="43"/>
      <c r="L80" s="43"/>
      <c r="M80" s="43"/>
      <c r="N80" s="43"/>
      <c r="O80" s="43"/>
      <c r="P80" s="43"/>
      <c r="Q80" s="43"/>
      <c r="R80" s="43"/>
    </row>
    <row r="81" spans="1:18" x14ac:dyDescent="0.25">
      <c r="A81" s="41"/>
      <c r="B81" s="2"/>
      <c r="C81" s="2">
        <v>5171</v>
      </c>
      <c r="D81" s="1" t="s">
        <v>71</v>
      </c>
      <c r="E81" s="20">
        <v>2570000</v>
      </c>
      <c r="F81" s="20">
        <v>2570000</v>
      </c>
      <c r="G81" s="31">
        <v>532642</v>
      </c>
      <c r="H81" s="34">
        <f t="shared" si="1"/>
        <v>20.725369649805447</v>
      </c>
      <c r="I81" s="43"/>
      <c r="J81" s="43"/>
      <c r="K81" s="43"/>
      <c r="L81" s="43"/>
      <c r="M81" s="43"/>
      <c r="N81" s="43"/>
      <c r="O81" s="43"/>
      <c r="P81" s="43"/>
      <c r="Q81" s="43"/>
      <c r="R81" s="43"/>
    </row>
    <row r="82" spans="1:18" x14ac:dyDescent="0.25">
      <c r="A82" s="41"/>
      <c r="B82" s="2"/>
      <c r="C82" s="2">
        <v>6121</v>
      </c>
      <c r="D82" s="1" t="s">
        <v>72</v>
      </c>
      <c r="E82" s="20">
        <v>17030000</v>
      </c>
      <c r="F82" s="20">
        <v>17030000</v>
      </c>
      <c r="G82" s="31">
        <v>4830891.82</v>
      </c>
      <c r="H82" s="34">
        <f t="shared" si="1"/>
        <v>28.366951379917793</v>
      </c>
      <c r="I82" s="43"/>
      <c r="J82" s="43"/>
      <c r="K82" s="43"/>
      <c r="L82" s="43"/>
      <c r="M82" s="43"/>
      <c r="N82" s="43"/>
      <c r="O82" s="43"/>
      <c r="P82" s="43"/>
      <c r="Q82" s="43"/>
      <c r="R82" s="43"/>
    </row>
    <row r="83" spans="1:18" x14ac:dyDescent="0.25">
      <c r="A83" s="46"/>
      <c r="B83" s="6">
        <v>2221</v>
      </c>
      <c r="C83" s="6"/>
      <c r="D83" s="6" t="s">
        <v>73</v>
      </c>
      <c r="E83" s="14">
        <f>SUM(E84)</f>
        <v>1800000</v>
      </c>
      <c r="F83" s="14">
        <f>SUM(F84)</f>
        <v>1800000</v>
      </c>
      <c r="G83" s="36">
        <v>476307.20000000001</v>
      </c>
      <c r="H83" s="38">
        <f t="shared" si="1"/>
        <v>26.461511111111115</v>
      </c>
      <c r="I83" s="43"/>
      <c r="J83" s="43"/>
      <c r="K83" s="43"/>
      <c r="L83" s="43"/>
      <c r="M83" s="43"/>
      <c r="N83" s="43"/>
      <c r="O83" s="43"/>
      <c r="P83" s="43"/>
      <c r="Q83" s="43"/>
      <c r="R83" s="43"/>
    </row>
    <row r="84" spans="1:18" x14ac:dyDescent="0.25">
      <c r="A84" s="41"/>
      <c r="B84" s="2"/>
      <c r="C84" s="2">
        <v>5193</v>
      </c>
      <c r="D84" s="1" t="s">
        <v>74</v>
      </c>
      <c r="E84" s="20">
        <v>1800000</v>
      </c>
      <c r="F84" s="20">
        <v>1800000</v>
      </c>
      <c r="G84" s="31">
        <v>476307.20000000001</v>
      </c>
      <c r="H84" s="34">
        <f t="shared" si="1"/>
        <v>26.461511111111115</v>
      </c>
      <c r="I84" s="43"/>
      <c r="J84" s="43"/>
      <c r="K84" s="43"/>
      <c r="L84" s="43"/>
      <c r="M84" s="43"/>
      <c r="N84" s="43"/>
      <c r="O84" s="43"/>
      <c r="P84" s="43"/>
      <c r="Q84" s="43"/>
      <c r="R84" s="43"/>
    </row>
    <row r="85" spans="1:18" x14ac:dyDescent="0.25">
      <c r="A85" s="46"/>
      <c r="B85" s="6">
        <v>2310</v>
      </c>
      <c r="C85" s="6"/>
      <c r="D85" s="6" t="s">
        <v>75</v>
      </c>
      <c r="E85" s="14">
        <f>SUM(E86:E89)</f>
        <v>10960000</v>
      </c>
      <c r="F85" s="14">
        <f>SUM(F86:F89)</f>
        <v>10960000</v>
      </c>
      <c r="G85" s="37">
        <f>SUM(G86:G89)</f>
        <v>68605</v>
      </c>
      <c r="H85" s="38">
        <f t="shared" si="1"/>
        <v>0.62595802919708032</v>
      </c>
      <c r="I85" s="43"/>
      <c r="J85" s="43"/>
      <c r="K85" s="43"/>
      <c r="L85" s="43"/>
      <c r="M85" s="43"/>
      <c r="N85" s="43"/>
      <c r="O85" s="43"/>
      <c r="P85" s="43"/>
      <c r="Q85" s="43"/>
      <c r="R85" s="43"/>
    </row>
    <row r="86" spans="1:18" x14ac:dyDescent="0.25">
      <c r="A86" s="41"/>
      <c r="B86" s="2"/>
      <c r="C86" s="2">
        <v>5137</v>
      </c>
      <c r="D86" s="1" t="s">
        <v>76</v>
      </c>
      <c r="E86" s="20"/>
      <c r="F86" s="20"/>
      <c r="G86" s="31"/>
      <c r="H86" s="34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1:18" x14ac:dyDescent="0.25">
      <c r="A87" s="41"/>
      <c r="B87" s="2"/>
      <c r="C87" s="2">
        <v>5139</v>
      </c>
      <c r="D87" s="1" t="s">
        <v>77</v>
      </c>
      <c r="E87" s="20">
        <v>230000</v>
      </c>
      <c r="F87" s="20">
        <v>230000</v>
      </c>
      <c r="G87" s="31">
        <v>58201</v>
      </c>
      <c r="H87" s="34">
        <f t="shared" si="1"/>
        <v>25.304782608695653</v>
      </c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1:18" x14ac:dyDescent="0.25">
      <c r="A88" s="41"/>
      <c r="B88" s="2"/>
      <c r="C88" s="2">
        <v>5171</v>
      </c>
      <c r="D88" s="1" t="s">
        <v>71</v>
      </c>
      <c r="E88" s="20">
        <v>30000</v>
      </c>
      <c r="F88" s="20">
        <v>30000</v>
      </c>
      <c r="G88" s="31"/>
      <c r="H88" s="34">
        <f t="shared" si="1"/>
        <v>0</v>
      </c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89" spans="1:18" x14ac:dyDescent="0.25">
      <c r="A89" s="41"/>
      <c r="B89" s="2"/>
      <c r="C89" s="2">
        <v>6121</v>
      </c>
      <c r="D89" s="1" t="s">
        <v>72</v>
      </c>
      <c r="E89" s="20">
        <v>10700000</v>
      </c>
      <c r="F89" s="20">
        <v>10700000</v>
      </c>
      <c r="G89" s="31">
        <v>10404</v>
      </c>
      <c r="H89" s="34">
        <f t="shared" si="1"/>
        <v>9.723364485981309E-2</v>
      </c>
      <c r="I89" s="43"/>
      <c r="J89" s="43"/>
      <c r="K89" s="43"/>
      <c r="L89" s="43"/>
      <c r="M89" s="43"/>
      <c r="N89" s="43"/>
      <c r="O89" s="43"/>
      <c r="P89" s="43"/>
      <c r="Q89" s="43"/>
      <c r="R89" s="43"/>
    </row>
    <row r="90" spans="1:18" x14ac:dyDescent="0.25">
      <c r="A90" s="46"/>
      <c r="B90" s="6">
        <v>2321</v>
      </c>
      <c r="C90" s="6"/>
      <c r="D90" s="6" t="s">
        <v>78</v>
      </c>
      <c r="E90" s="14">
        <f>SUM(E91:E94)</f>
        <v>13520000</v>
      </c>
      <c r="F90" s="14">
        <f>SUM(F91:F94)</f>
        <v>13520000</v>
      </c>
      <c r="G90" s="37">
        <f>SUM(G91:G94)</f>
        <v>334583.23</v>
      </c>
      <c r="H90" s="38">
        <f t="shared" si="1"/>
        <v>2.4747280325443786</v>
      </c>
      <c r="I90" s="43"/>
      <c r="J90" s="43"/>
      <c r="K90" s="43"/>
      <c r="L90" s="43"/>
      <c r="M90" s="43"/>
      <c r="N90" s="43"/>
      <c r="O90" s="43"/>
      <c r="P90" s="43"/>
      <c r="Q90" s="43"/>
      <c r="R90" s="43"/>
    </row>
    <row r="91" spans="1:18" x14ac:dyDescent="0.25">
      <c r="A91" s="41"/>
      <c r="B91" s="2"/>
      <c r="C91" s="2">
        <v>5164</v>
      </c>
      <c r="D91" s="1" t="s">
        <v>160</v>
      </c>
      <c r="E91" s="20"/>
      <c r="F91" s="20"/>
      <c r="G91" s="31">
        <v>-3455</v>
      </c>
      <c r="H91" s="34"/>
      <c r="I91" s="43"/>
      <c r="J91" s="43"/>
      <c r="K91" s="43"/>
      <c r="L91" s="43"/>
      <c r="M91" s="43"/>
      <c r="N91" s="43"/>
      <c r="O91" s="43"/>
      <c r="P91" s="43"/>
      <c r="Q91" s="43"/>
      <c r="R91" s="43"/>
    </row>
    <row r="92" spans="1:18" x14ac:dyDescent="0.25">
      <c r="A92" s="41"/>
      <c r="B92" s="2"/>
      <c r="C92" s="2">
        <v>5169</v>
      </c>
      <c r="D92" s="1" t="s">
        <v>79</v>
      </c>
      <c r="E92" s="20">
        <v>620000</v>
      </c>
      <c r="F92" s="20">
        <v>620000</v>
      </c>
      <c r="G92" s="31">
        <v>132266.66</v>
      </c>
      <c r="H92" s="34">
        <f t="shared" si="1"/>
        <v>21.333332258064516</v>
      </c>
      <c r="I92" s="43"/>
      <c r="J92" s="43"/>
      <c r="K92" s="43"/>
      <c r="L92" s="43"/>
      <c r="M92" s="43"/>
      <c r="N92" s="43"/>
      <c r="O92" s="43"/>
      <c r="P92" s="43"/>
      <c r="Q92" s="43"/>
      <c r="R92" s="43"/>
    </row>
    <row r="93" spans="1:18" x14ac:dyDescent="0.25">
      <c r="A93" s="41"/>
      <c r="B93" s="2"/>
      <c r="C93" s="2">
        <v>5171</v>
      </c>
      <c r="D93" s="1" t="s">
        <v>71</v>
      </c>
      <c r="E93" s="20">
        <v>100000</v>
      </c>
      <c r="F93" s="20">
        <v>100000</v>
      </c>
      <c r="G93" s="31"/>
      <c r="H93" s="34">
        <f t="shared" si="1"/>
        <v>0</v>
      </c>
      <c r="I93" s="43"/>
      <c r="J93" s="43"/>
      <c r="K93" s="43"/>
      <c r="L93" s="43"/>
      <c r="M93" s="43"/>
      <c r="N93" s="43"/>
      <c r="O93" s="43"/>
      <c r="P93" s="43"/>
      <c r="Q93" s="43"/>
      <c r="R93" s="43"/>
    </row>
    <row r="94" spans="1:18" x14ac:dyDescent="0.25">
      <c r="A94" s="41"/>
      <c r="B94" s="2"/>
      <c r="C94" s="2">
        <v>6121</v>
      </c>
      <c r="D94" s="1" t="s">
        <v>80</v>
      </c>
      <c r="E94" s="20">
        <v>12800000</v>
      </c>
      <c r="F94" s="20">
        <v>12800000</v>
      </c>
      <c r="G94" s="31">
        <v>205771.57</v>
      </c>
      <c r="H94" s="34">
        <f t="shared" si="1"/>
        <v>1.6075903906250002</v>
      </c>
      <c r="I94" s="43"/>
      <c r="J94" s="43"/>
      <c r="K94" s="43"/>
      <c r="L94" s="43"/>
      <c r="M94" s="43"/>
      <c r="N94" s="43"/>
      <c r="O94" s="43"/>
      <c r="P94" s="43"/>
      <c r="Q94" s="43"/>
      <c r="R94" s="43"/>
    </row>
    <row r="95" spans="1:18" x14ac:dyDescent="0.25">
      <c r="A95" s="46"/>
      <c r="B95" s="6">
        <v>2329</v>
      </c>
      <c r="C95" s="6"/>
      <c r="D95" s="6" t="s">
        <v>81</v>
      </c>
      <c r="E95" s="14">
        <f>SUM(E96:E97)</f>
        <v>930000</v>
      </c>
      <c r="F95" s="14">
        <f>SUM(F96:F97)</f>
        <v>930000</v>
      </c>
      <c r="G95" s="37">
        <f>SUM(G96:G97)</f>
        <v>199030.34</v>
      </c>
      <c r="H95" s="38">
        <f t="shared" si="1"/>
        <v>21.401111827956989</v>
      </c>
      <c r="I95" s="43"/>
      <c r="J95" s="43"/>
      <c r="K95" s="43"/>
      <c r="L95" s="43"/>
      <c r="M95" s="43"/>
      <c r="N95" s="43"/>
      <c r="O95" s="43"/>
      <c r="P95" s="43"/>
      <c r="Q95" s="43"/>
      <c r="R95" s="43"/>
    </row>
    <row r="96" spans="1:18" x14ac:dyDescent="0.25">
      <c r="A96" s="41"/>
      <c r="B96" s="2"/>
      <c r="C96" s="2">
        <v>5169</v>
      </c>
      <c r="D96" s="1" t="s">
        <v>79</v>
      </c>
      <c r="E96" s="20">
        <v>250000</v>
      </c>
      <c r="F96" s="20">
        <v>250000</v>
      </c>
      <c r="G96" s="31">
        <v>118541.34</v>
      </c>
      <c r="H96" s="34">
        <f t="shared" si="1"/>
        <v>47.416536000000001</v>
      </c>
      <c r="I96" s="43"/>
      <c r="J96" s="43"/>
      <c r="K96" s="43"/>
      <c r="L96" s="43"/>
      <c r="M96" s="43"/>
      <c r="N96" s="43"/>
      <c r="O96" s="43"/>
      <c r="P96" s="43"/>
      <c r="Q96" s="43"/>
      <c r="R96" s="43"/>
    </row>
    <row r="97" spans="1:18" x14ac:dyDescent="0.25">
      <c r="A97" s="41"/>
      <c r="B97" s="2"/>
      <c r="C97" s="2">
        <v>6121</v>
      </c>
      <c r="D97" s="1" t="s">
        <v>72</v>
      </c>
      <c r="E97" s="20">
        <v>680000</v>
      </c>
      <c r="F97" s="20">
        <v>680000</v>
      </c>
      <c r="G97" s="31">
        <v>80489</v>
      </c>
      <c r="H97" s="34">
        <f t="shared" si="1"/>
        <v>11.836617647058825</v>
      </c>
      <c r="I97" s="43"/>
      <c r="J97" s="43"/>
      <c r="K97" s="43"/>
      <c r="L97" s="43"/>
      <c r="M97" s="43"/>
      <c r="N97" s="43"/>
      <c r="O97" s="43"/>
      <c r="P97" s="43"/>
      <c r="Q97" s="43"/>
      <c r="R97" s="43"/>
    </row>
    <row r="98" spans="1:18" x14ac:dyDescent="0.25">
      <c r="A98" s="46"/>
      <c r="B98" s="6">
        <v>3111</v>
      </c>
      <c r="C98" s="6"/>
      <c r="D98" s="6" t="s">
        <v>82</v>
      </c>
      <c r="E98" s="14">
        <f>SUM(E99:E104)</f>
        <v>3830000</v>
      </c>
      <c r="F98" s="14">
        <f>SUM(F99:F104)</f>
        <v>3830000</v>
      </c>
      <c r="G98" s="37">
        <f>SUM(G99:G104)</f>
        <v>1913532</v>
      </c>
      <c r="H98" s="38">
        <f t="shared" si="1"/>
        <v>49.96167101827676</v>
      </c>
      <c r="I98" s="43"/>
      <c r="J98" s="43"/>
      <c r="K98" s="43"/>
      <c r="L98" s="43"/>
      <c r="M98" s="43"/>
      <c r="N98" s="43"/>
      <c r="O98" s="43"/>
      <c r="P98" s="43"/>
      <c r="Q98" s="43"/>
      <c r="R98" s="43"/>
    </row>
    <row r="99" spans="1:18" x14ac:dyDescent="0.25">
      <c r="A99" s="41"/>
      <c r="B99" s="2"/>
      <c r="C99" s="2">
        <v>5331</v>
      </c>
      <c r="D99" s="1" t="s">
        <v>181</v>
      </c>
      <c r="E99" s="20">
        <v>789000</v>
      </c>
      <c r="F99" s="20">
        <v>789000</v>
      </c>
      <c r="G99" s="30">
        <v>394500</v>
      </c>
      <c r="H99" s="34">
        <f t="shared" si="1"/>
        <v>50</v>
      </c>
      <c r="I99" s="43"/>
      <c r="J99" s="43"/>
      <c r="K99" s="43"/>
      <c r="L99" s="43"/>
      <c r="M99" s="43"/>
      <c r="N99" s="43"/>
      <c r="O99" s="43"/>
      <c r="P99" s="43"/>
      <c r="Q99" s="43"/>
      <c r="R99" s="43"/>
    </row>
    <row r="100" spans="1:18" x14ac:dyDescent="0.25">
      <c r="A100" s="41"/>
      <c r="B100" s="2"/>
      <c r="C100" s="2">
        <v>5331</v>
      </c>
      <c r="D100" s="1" t="s">
        <v>182</v>
      </c>
      <c r="E100" s="20">
        <v>1378000</v>
      </c>
      <c r="F100" s="20">
        <v>1378000</v>
      </c>
      <c r="G100" s="30">
        <v>689000</v>
      </c>
      <c r="H100" s="34">
        <f t="shared" si="1"/>
        <v>50</v>
      </c>
      <c r="I100" s="43"/>
      <c r="J100" s="43"/>
      <c r="K100" s="43"/>
      <c r="L100" s="43"/>
      <c r="M100" s="43"/>
      <c r="N100" s="43"/>
      <c r="O100" s="43"/>
      <c r="P100" s="43"/>
      <c r="Q100" s="43"/>
      <c r="R100" s="43"/>
    </row>
    <row r="101" spans="1:18" x14ac:dyDescent="0.25">
      <c r="A101" s="41"/>
      <c r="B101" s="2"/>
      <c r="C101" s="2">
        <v>5331</v>
      </c>
      <c r="D101" s="1" t="s">
        <v>183</v>
      </c>
      <c r="E101" s="20">
        <v>1143000</v>
      </c>
      <c r="F101" s="20">
        <v>1143000</v>
      </c>
      <c r="G101" s="30">
        <v>571500</v>
      </c>
      <c r="H101" s="34">
        <f t="shared" si="1"/>
        <v>50</v>
      </c>
      <c r="I101" s="43"/>
      <c r="J101" s="43"/>
      <c r="K101" s="43"/>
      <c r="L101" s="43"/>
      <c r="M101" s="43"/>
      <c r="N101" s="43"/>
      <c r="O101" s="43"/>
      <c r="P101" s="43"/>
      <c r="Q101" s="43"/>
      <c r="R101" s="43"/>
    </row>
    <row r="102" spans="1:18" x14ac:dyDescent="0.25">
      <c r="A102" s="41"/>
      <c r="B102" s="2"/>
      <c r="C102" s="2">
        <v>5154</v>
      </c>
      <c r="D102" s="1" t="s">
        <v>84</v>
      </c>
      <c r="E102" s="20">
        <v>150000</v>
      </c>
      <c r="F102" s="20">
        <v>150000</v>
      </c>
      <c r="G102" s="31">
        <v>67419</v>
      </c>
      <c r="H102" s="34">
        <f t="shared" si="1"/>
        <v>44.946000000000005</v>
      </c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1:18" x14ac:dyDescent="0.25">
      <c r="A103" s="41"/>
      <c r="B103" s="2"/>
      <c r="C103" s="2">
        <v>5164</v>
      </c>
      <c r="D103" s="1" t="s">
        <v>85</v>
      </c>
      <c r="E103" s="20">
        <v>370000</v>
      </c>
      <c r="F103" s="20">
        <v>370000</v>
      </c>
      <c r="G103" s="31">
        <v>191113</v>
      </c>
      <c r="H103" s="34">
        <f t="shared" si="1"/>
        <v>51.652162162162163</v>
      </c>
      <c r="I103" s="43"/>
      <c r="J103" s="43"/>
      <c r="K103" s="43"/>
      <c r="L103" s="43"/>
      <c r="M103" s="43"/>
      <c r="N103" s="43"/>
      <c r="O103" s="43"/>
      <c r="P103" s="43"/>
      <c r="Q103" s="43"/>
      <c r="R103" s="43"/>
    </row>
    <row r="104" spans="1:18" x14ac:dyDescent="0.25">
      <c r="A104" s="41"/>
      <c r="B104" s="2"/>
      <c r="C104" s="2">
        <v>6121</v>
      </c>
      <c r="D104" s="1" t="s">
        <v>72</v>
      </c>
      <c r="E104" s="20"/>
      <c r="F104" s="20"/>
      <c r="G104" s="31"/>
      <c r="H104" s="34"/>
      <c r="I104" s="43"/>
      <c r="J104" s="43"/>
      <c r="K104" s="43"/>
      <c r="L104" s="43"/>
      <c r="M104" s="43"/>
      <c r="N104" s="43"/>
      <c r="O104" s="43"/>
      <c r="P104" s="43"/>
      <c r="Q104" s="43"/>
      <c r="R104" s="43"/>
    </row>
    <row r="105" spans="1:18" x14ac:dyDescent="0.25">
      <c r="A105" s="46"/>
      <c r="B105" s="6">
        <v>3113</v>
      </c>
      <c r="C105" s="6"/>
      <c r="D105" s="6" t="s">
        <v>86</v>
      </c>
      <c r="E105" s="26">
        <f>SUM(E106:E109)</f>
        <v>59959000</v>
      </c>
      <c r="F105" s="26">
        <f>SUM(F106:F109)</f>
        <v>59959000</v>
      </c>
      <c r="G105" s="37">
        <f>SUM(G106:G109)</f>
        <v>11446801.210000001</v>
      </c>
      <c r="H105" s="38">
        <f t="shared" si="1"/>
        <v>19.091047565836654</v>
      </c>
      <c r="I105" s="43"/>
      <c r="J105" s="43"/>
      <c r="K105" s="43"/>
      <c r="L105" s="43"/>
      <c r="M105" s="43"/>
      <c r="N105" s="43"/>
      <c r="O105" s="43"/>
      <c r="P105" s="43"/>
      <c r="Q105" s="43"/>
      <c r="R105" s="43"/>
    </row>
    <row r="106" spans="1:18" x14ac:dyDescent="0.25">
      <c r="A106" s="41"/>
      <c r="B106" s="2"/>
      <c r="C106" s="2">
        <v>5136</v>
      </c>
      <c r="D106" s="1" t="s">
        <v>87</v>
      </c>
      <c r="E106" s="20">
        <v>25000</v>
      </c>
      <c r="F106" s="20">
        <v>25000</v>
      </c>
      <c r="G106" s="31"/>
      <c r="H106" s="34">
        <f t="shared" si="1"/>
        <v>0</v>
      </c>
      <c r="I106" s="43"/>
      <c r="J106" s="43"/>
      <c r="K106" s="43"/>
      <c r="L106" s="43"/>
      <c r="M106" s="43"/>
      <c r="N106" s="43"/>
      <c r="O106" s="43"/>
      <c r="P106" s="43"/>
      <c r="Q106" s="43"/>
      <c r="R106" s="43"/>
    </row>
    <row r="107" spans="1:18" x14ac:dyDescent="0.25">
      <c r="A107" s="41"/>
      <c r="B107" s="2"/>
      <c r="C107" s="2">
        <v>5331</v>
      </c>
      <c r="D107" s="1" t="s">
        <v>83</v>
      </c>
      <c r="E107" s="20">
        <v>8834000</v>
      </c>
      <c r="F107" s="20">
        <v>8834000</v>
      </c>
      <c r="G107" s="31">
        <v>4417000</v>
      </c>
      <c r="H107" s="34">
        <f t="shared" si="1"/>
        <v>50</v>
      </c>
      <c r="I107" s="43"/>
      <c r="J107" s="43"/>
      <c r="K107" s="43"/>
      <c r="L107" s="43"/>
      <c r="M107" s="43"/>
      <c r="N107" s="43"/>
      <c r="O107" s="43"/>
      <c r="P107" s="43"/>
      <c r="Q107" s="43"/>
      <c r="R107" s="43"/>
    </row>
    <row r="108" spans="1:18" x14ac:dyDescent="0.25">
      <c r="A108" s="41"/>
      <c r="B108" s="2"/>
      <c r="C108" s="2">
        <v>5336</v>
      </c>
      <c r="D108" s="1" t="s">
        <v>88</v>
      </c>
      <c r="E108" s="20">
        <v>2000000</v>
      </c>
      <c r="F108" s="20">
        <v>2000000</v>
      </c>
      <c r="G108" s="31">
        <v>533646.94999999995</v>
      </c>
      <c r="H108" s="34">
        <f t="shared" si="1"/>
        <v>26.682347499999999</v>
      </c>
      <c r="I108" s="43"/>
      <c r="J108" s="43"/>
      <c r="K108" s="43"/>
      <c r="L108" s="43"/>
      <c r="M108" s="43"/>
      <c r="N108" s="43"/>
      <c r="O108" s="43"/>
      <c r="P108" s="43"/>
      <c r="Q108" s="43"/>
      <c r="R108" s="43"/>
    </row>
    <row r="109" spans="1:18" x14ac:dyDescent="0.25">
      <c r="A109" s="41"/>
      <c r="B109" s="2"/>
      <c r="C109" s="2">
        <v>6121</v>
      </c>
      <c r="D109" s="1" t="s">
        <v>72</v>
      </c>
      <c r="E109" s="20">
        <v>49100000</v>
      </c>
      <c r="F109" s="20">
        <v>49100000</v>
      </c>
      <c r="G109" s="30">
        <v>6496154.2599999998</v>
      </c>
      <c r="H109" s="34">
        <f t="shared" si="1"/>
        <v>13.230456741344195</v>
      </c>
      <c r="I109" s="43"/>
      <c r="J109" s="43"/>
      <c r="K109" s="43"/>
      <c r="L109" s="43"/>
      <c r="M109" s="43"/>
      <c r="N109" s="43"/>
      <c r="O109" s="43"/>
      <c r="P109" s="43"/>
      <c r="Q109" s="43"/>
      <c r="R109" s="43"/>
    </row>
    <row r="110" spans="1:18" x14ac:dyDescent="0.25">
      <c r="A110" s="46"/>
      <c r="B110" s="6">
        <v>3231</v>
      </c>
      <c r="C110" s="6"/>
      <c r="D110" s="6" t="s">
        <v>89</v>
      </c>
      <c r="E110" s="26">
        <v>400000</v>
      </c>
      <c r="F110" s="26">
        <v>400000</v>
      </c>
      <c r="G110" s="37">
        <v>200000</v>
      </c>
      <c r="H110" s="38">
        <f t="shared" si="1"/>
        <v>50</v>
      </c>
      <c r="I110" s="43"/>
      <c r="J110" s="43"/>
      <c r="K110" s="43"/>
      <c r="L110" s="43"/>
      <c r="M110" s="43"/>
      <c r="N110" s="43"/>
      <c r="O110" s="43"/>
      <c r="P110" s="43"/>
      <c r="Q110" s="43"/>
      <c r="R110" s="43"/>
    </row>
    <row r="111" spans="1:18" x14ac:dyDescent="0.25">
      <c r="A111" s="41"/>
      <c r="B111" s="2"/>
      <c r="C111" s="2">
        <v>5331</v>
      </c>
      <c r="D111" s="1" t="s">
        <v>83</v>
      </c>
      <c r="E111" s="20">
        <v>400000</v>
      </c>
      <c r="F111" s="20">
        <v>400000</v>
      </c>
      <c r="G111" s="31">
        <v>200000</v>
      </c>
      <c r="H111" s="34">
        <f t="shared" si="1"/>
        <v>50</v>
      </c>
      <c r="I111" s="43"/>
      <c r="J111" s="43"/>
      <c r="K111" s="43"/>
      <c r="L111" s="43"/>
      <c r="M111" s="43"/>
      <c r="N111" s="43"/>
      <c r="O111" s="43"/>
      <c r="P111" s="43"/>
      <c r="Q111" s="43"/>
      <c r="R111" s="43"/>
    </row>
    <row r="112" spans="1:18" x14ac:dyDescent="0.25">
      <c r="A112" s="46"/>
      <c r="B112" s="6">
        <v>3314</v>
      </c>
      <c r="C112" s="6"/>
      <c r="D112" s="6" t="s">
        <v>90</v>
      </c>
      <c r="E112" s="26">
        <f>SUM(E113:E114)</f>
        <v>140000</v>
      </c>
      <c r="F112" s="26">
        <f>SUM(F113:F114)</f>
        <v>140000</v>
      </c>
      <c r="G112" s="37">
        <f>SUM(G113:G114)</f>
        <v>38986.199999999997</v>
      </c>
      <c r="H112" s="38">
        <f t="shared" si="1"/>
        <v>27.847285714285714</v>
      </c>
      <c r="I112" s="43"/>
      <c r="J112" s="43"/>
      <c r="K112" s="43"/>
      <c r="L112" s="43"/>
      <c r="M112" s="43"/>
      <c r="N112" s="43"/>
      <c r="O112" s="43"/>
      <c r="P112" s="43"/>
      <c r="Q112" s="43"/>
      <c r="R112" s="43"/>
    </row>
    <row r="113" spans="1:18" x14ac:dyDescent="0.25">
      <c r="A113" s="41"/>
      <c r="B113" s="2"/>
      <c r="C113" s="2">
        <v>5136</v>
      </c>
      <c r="D113" s="1" t="s">
        <v>91</v>
      </c>
      <c r="E113" s="20">
        <v>140000</v>
      </c>
      <c r="F113" s="20">
        <v>140000</v>
      </c>
      <c r="G113" s="31">
        <v>37486.199999999997</v>
      </c>
      <c r="H113" s="34">
        <f t="shared" si="1"/>
        <v>26.775857142857141</v>
      </c>
      <c r="I113" s="43"/>
      <c r="J113" s="43"/>
      <c r="K113" s="43"/>
      <c r="L113" s="43"/>
      <c r="M113" s="43"/>
      <c r="N113" s="43"/>
      <c r="O113" s="43"/>
      <c r="P113" s="43"/>
      <c r="Q113" s="43"/>
      <c r="R113" s="43"/>
    </row>
    <row r="114" spans="1:18" x14ac:dyDescent="0.25">
      <c r="A114" s="41"/>
      <c r="B114" s="2"/>
      <c r="C114" s="2">
        <v>5181</v>
      </c>
      <c r="D114" s="1" t="s">
        <v>92</v>
      </c>
      <c r="E114" s="20"/>
      <c r="F114" s="20"/>
      <c r="G114" s="31">
        <v>1500</v>
      </c>
      <c r="H114" s="34"/>
      <c r="I114" s="43"/>
      <c r="J114" s="43"/>
      <c r="K114" s="43"/>
      <c r="L114" s="43"/>
      <c r="M114" s="43"/>
      <c r="N114" s="43"/>
      <c r="O114" s="43"/>
      <c r="P114" s="43"/>
      <c r="Q114" s="43"/>
      <c r="R114" s="43"/>
    </row>
    <row r="115" spans="1:18" x14ac:dyDescent="0.25">
      <c r="A115" s="46"/>
      <c r="B115" s="6">
        <v>3322</v>
      </c>
      <c r="C115" s="6"/>
      <c r="D115" s="6" t="s">
        <v>93</v>
      </c>
      <c r="E115" s="26">
        <f>SUM(E116:E121)</f>
        <v>515000</v>
      </c>
      <c r="F115" s="26">
        <f>SUM(F116:F121)</f>
        <v>515000</v>
      </c>
      <c r="G115" s="37">
        <f>SUM(G116:G121)</f>
        <v>7615</v>
      </c>
      <c r="H115" s="38">
        <f t="shared" si="1"/>
        <v>1.478640776699029</v>
      </c>
      <c r="I115" s="43"/>
      <c r="J115" s="43"/>
      <c r="K115" s="43"/>
      <c r="L115" s="43"/>
      <c r="M115" s="43"/>
      <c r="N115" s="43"/>
      <c r="O115" s="43"/>
      <c r="P115" s="43"/>
      <c r="Q115" s="43"/>
      <c r="R115" s="43"/>
    </row>
    <row r="116" spans="1:18" x14ac:dyDescent="0.25">
      <c r="A116" s="41"/>
      <c r="B116" s="2"/>
      <c r="C116" s="2">
        <v>5021</v>
      </c>
      <c r="D116" s="1" t="s">
        <v>94</v>
      </c>
      <c r="E116" s="20">
        <v>75000</v>
      </c>
      <c r="F116" s="20">
        <v>75000</v>
      </c>
      <c r="G116" s="31">
        <v>3360</v>
      </c>
      <c r="H116" s="34">
        <f t="shared" si="1"/>
        <v>4.4799999999999995</v>
      </c>
      <c r="I116" s="43"/>
      <c r="J116" s="43"/>
      <c r="K116" s="43"/>
      <c r="L116" s="43"/>
      <c r="M116" s="43"/>
      <c r="N116" s="43"/>
      <c r="O116" s="43"/>
      <c r="P116" s="43"/>
      <c r="Q116" s="43"/>
      <c r="R116" s="43"/>
    </row>
    <row r="117" spans="1:18" x14ac:dyDescent="0.25">
      <c r="A117" s="41"/>
      <c r="B117" s="2"/>
      <c r="C117" s="2">
        <v>5031</v>
      </c>
      <c r="D117" s="1" t="s">
        <v>95</v>
      </c>
      <c r="E117" s="20"/>
      <c r="F117" s="20"/>
      <c r="G117" s="31"/>
      <c r="H117" s="34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1:18" x14ac:dyDescent="0.25">
      <c r="A118" s="41"/>
      <c r="B118" s="2"/>
      <c r="C118" s="2">
        <v>5032</v>
      </c>
      <c r="D118" s="1" t="s">
        <v>96</v>
      </c>
      <c r="E118" s="20"/>
      <c r="F118" s="20"/>
      <c r="G118" s="31"/>
      <c r="H118" s="34"/>
      <c r="I118" s="43"/>
      <c r="J118" s="43"/>
      <c r="K118" s="43"/>
      <c r="L118" s="43"/>
      <c r="M118" s="43"/>
      <c r="N118" s="43"/>
      <c r="O118" s="43"/>
      <c r="P118" s="43"/>
      <c r="Q118" s="43"/>
      <c r="R118" s="43"/>
    </row>
    <row r="119" spans="1:18" x14ac:dyDescent="0.25">
      <c r="A119" s="41"/>
      <c r="B119" s="2"/>
      <c r="C119" s="2">
        <v>5154</v>
      </c>
      <c r="D119" s="1" t="s">
        <v>97</v>
      </c>
      <c r="E119" s="20">
        <v>5000</v>
      </c>
      <c r="F119" s="20">
        <v>5000</v>
      </c>
      <c r="G119" s="31">
        <v>2440</v>
      </c>
      <c r="H119" s="34">
        <f t="shared" si="1"/>
        <v>48.8</v>
      </c>
      <c r="I119" s="43"/>
      <c r="J119" s="43"/>
      <c r="K119" s="43"/>
      <c r="L119" s="43"/>
      <c r="M119" s="43"/>
      <c r="N119" s="43"/>
      <c r="O119" s="43"/>
      <c r="P119" s="43"/>
      <c r="Q119" s="43"/>
      <c r="R119" s="43"/>
    </row>
    <row r="120" spans="1:18" x14ac:dyDescent="0.25">
      <c r="A120" s="41"/>
      <c r="B120" s="2"/>
      <c r="C120" s="2">
        <v>5169</v>
      </c>
      <c r="D120" s="1" t="s">
        <v>79</v>
      </c>
      <c r="E120" s="20">
        <v>235000</v>
      </c>
      <c r="F120" s="20">
        <v>235000</v>
      </c>
      <c r="G120" s="31">
        <v>1815</v>
      </c>
      <c r="H120" s="34">
        <f t="shared" si="1"/>
        <v>0.77234042553191495</v>
      </c>
      <c r="I120" s="43"/>
      <c r="J120" s="43"/>
      <c r="K120" s="43"/>
      <c r="L120" s="43"/>
      <c r="M120" s="43"/>
      <c r="N120" s="43"/>
      <c r="O120" s="43"/>
      <c r="P120" s="43"/>
      <c r="Q120" s="43"/>
      <c r="R120" s="43"/>
    </row>
    <row r="121" spans="1:18" x14ac:dyDescent="0.25">
      <c r="A121" s="41"/>
      <c r="B121" s="2"/>
      <c r="C121" s="2">
        <v>5171</v>
      </c>
      <c r="D121" s="1" t="s">
        <v>71</v>
      </c>
      <c r="E121" s="20">
        <v>200000</v>
      </c>
      <c r="F121" s="20">
        <v>200000</v>
      </c>
      <c r="G121" s="31"/>
      <c r="H121" s="34">
        <f t="shared" si="1"/>
        <v>0</v>
      </c>
      <c r="I121" s="43"/>
      <c r="J121" s="43"/>
      <c r="K121" s="43"/>
      <c r="L121" s="43"/>
      <c r="M121" s="43"/>
      <c r="N121" s="43"/>
      <c r="O121" s="43"/>
      <c r="P121" s="43"/>
      <c r="Q121" s="43"/>
      <c r="R121" s="43"/>
    </row>
    <row r="122" spans="1:18" x14ac:dyDescent="0.25">
      <c r="A122" s="46"/>
      <c r="B122" s="6">
        <v>3349</v>
      </c>
      <c r="C122" s="6"/>
      <c r="D122" s="6" t="s">
        <v>98</v>
      </c>
      <c r="E122" s="26">
        <f>SUM(E123:E126)</f>
        <v>575000</v>
      </c>
      <c r="F122" s="26">
        <f>SUM(F123:F126)</f>
        <v>575000</v>
      </c>
      <c r="G122" s="37">
        <f>SUM(G123:G126)</f>
        <v>167930</v>
      </c>
      <c r="H122" s="38">
        <f t="shared" si="1"/>
        <v>29.205217391304352</v>
      </c>
      <c r="I122" s="43"/>
      <c r="J122" s="43"/>
      <c r="K122" s="43"/>
      <c r="L122" s="43"/>
      <c r="M122" s="43"/>
      <c r="N122" s="43"/>
      <c r="O122" s="43"/>
      <c r="P122" s="43"/>
      <c r="Q122" s="43"/>
      <c r="R122" s="43"/>
    </row>
    <row r="123" spans="1:18" x14ac:dyDescent="0.25">
      <c r="A123" s="41"/>
      <c r="B123" s="2"/>
      <c r="C123" s="2">
        <v>5021</v>
      </c>
      <c r="D123" s="1" t="s">
        <v>94</v>
      </c>
      <c r="E123" s="20">
        <v>175000</v>
      </c>
      <c r="F123" s="20">
        <v>175000</v>
      </c>
      <c r="G123" s="31">
        <v>41700</v>
      </c>
      <c r="H123" s="34">
        <f t="shared" si="1"/>
        <v>23.828571428571429</v>
      </c>
      <c r="I123" s="43"/>
      <c r="J123" s="43"/>
      <c r="K123" s="43"/>
      <c r="L123" s="43"/>
      <c r="M123" s="43"/>
      <c r="N123" s="43"/>
      <c r="O123" s="43"/>
      <c r="P123" s="43"/>
      <c r="Q123" s="43"/>
      <c r="R123" s="43"/>
    </row>
    <row r="124" spans="1:18" x14ac:dyDescent="0.25">
      <c r="A124" s="41"/>
      <c r="B124" s="2"/>
      <c r="C124" s="2">
        <v>5031</v>
      </c>
      <c r="D124" s="1" t="s">
        <v>95</v>
      </c>
      <c r="E124" s="20"/>
      <c r="F124" s="20"/>
      <c r="G124" s="31"/>
      <c r="H124" s="34"/>
      <c r="I124" s="43"/>
      <c r="J124" s="43"/>
      <c r="K124" s="43"/>
      <c r="L124" s="43"/>
      <c r="M124" s="43"/>
      <c r="N124" s="43"/>
      <c r="O124" s="43"/>
      <c r="P124" s="43"/>
      <c r="Q124" s="43"/>
      <c r="R124" s="43"/>
    </row>
    <row r="125" spans="1:18" x14ac:dyDescent="0.25">
      <c r="A125" s="41"/>
      <c r="B125" s="2"/>
      <c r="C125" s="2">
        <v>5032</v>
      </c>
      <c r="D125" s="1" t="s">
        <v>96</v>
      </c>
      <c r="E125" s="20"/>
      <c r="F125" s="20"/>
      <c r="G125" s="31"/>
      <c r="H125" s="34"/>
      <c r="I125" s="43"/>
      <c r="J125" s="43"/>
      <c r="K125" s="43"/>
      <c r="L125" s="43"/>
      <c r="M125" s="43"/>
      <c r="N125" s="43"/>
      <c r="O125" s="43"/>
      <c r="P125" s="43"/>
      <c r="Q125" s="43"/>
      <c r="R125" s="43"/>
    </row>
    <row r="126" spans="1:18" x14ac:dyDescent="0.25">
      <c r="A126" s="41"/>
      <c r="B126" s="2"/>
      <c r="C126" s="2">
        <v>5169</v>
      </c>
      <c r="D126" s="1" t="s">
        <v>99</v>
      </c>
      <c r="E126" s="20">
        <v>400000</v>
      </c>
      <c r="F126" s="20">
        <v>400000</v>
      </c>
      <c r="G126" s="31">
        <v>126230</v>
      </c>
      <c r="H126" s="34">
        <f t="shared" si="1"/>
        <v>31.557500000000001</v>
      </c>
      <c r="I126" s="43"/>
      <c r="J126" s="43"/>
      <c r="K126" s="43"/>
      <c r="L126" s="43"/>
      <c r="M126" s="43"/>
      <c r="N126" s="43"/>
      <c r="O126" s="43"/>
      <c r="P126" s="43"/>
      <c r="Q126" s="43"/>
      <c r="R126" s="43"/>
    </row>
    <row r="127" spans="1:18" x14ac:dyDescent="0.25">
      <c r="A127" s="46"/>
      <c r="B127" s="6">
        <v>3392</v>
      </c>
      <c r="C127" s="6"/>
      <c r="D127" s="6" t="s">
        <v>100</v>
      </c>
      <c r="E127" s="26">
        <f>SUM(E128)</f>
        <v>1100000</v>
      </c>
      <c r="F127" s="26">
        <f>SUM(F128)</f>
        <v>1100000</v>
      </c>
      <c r="G127" s="37">
        <v>324500</v>
      </c>
      <c r="H127" s="38">
        <f t="shared" si="1"/>
        <v>29.5</v>
      </c>
      <c r="I127" s="43"/>
      <c r="J127" s="43"/>
      <c r="K127" s="43"/>
      <c r="L127" s="43"/>
      <c r="M127" s="43"/>
      <c r="N127" s="43"/>
      <c r="O127" s="43"/>
      <c r="P127" s="43"/>
      <c r="Q127" s="43"/>
      <c r="R127" s="43"/>
    </row>
    <row r="128" spans="1:18" x14ac:dyDescent="0.25">
      <c r="A128" s="41"/>
      <c r="B128" s="2"/>
      <c r="C128" s="2">
        <v>5229</v>
      </c>
      <c r="D128" s="1" t="s">
        <v>101</v>
      </c>
      <c r="E128" s="20">
        <v>1100000</v>
      </c>
      <c r="F128" s="20">
        <v>1100000</v>
      </c>
      <c r="G128" s="31">
        <v>324500</v>
      </c>
      <c r="H128" s="34">
        <f t="shared" si="1"/>
        <v>29.5</v>
      </c>
      <c r="I128" s="43"/>
      <c r="J128" s="43"/>
      <c r="K128" s="43"/>
      <c r="L128" s="43"/>
      <c r="M128" s="43"/>
      <c r="N128" s="43"/>
      <c r="O128" s="43"/>
      <c r="P128" s="43"/>
      <c r="Q128" s="43"/>
      <c r="R128" s="43"/>
    </row>
    <row r="129" spans="1:18" x14ac:dyDescent="0.25">
      <c r="A129" s="46"/>
      <c r="B129" s="6">
        <v>3399</v>
      </c>
      <c r="C129" s="6"/>
      <c r="D129" s="6" t="s">
        <v>102</v>
      </c>
      <c r="E129" s="26">
        <f>SUM(E130:E131)</f>
        <v>313000</v>
      </c>
      <c r="F129" s="26">
        <f>SUM(F130:F131)</f>
        <v>313000</v>
      </c>
      <c r="G129" s="37">
        <f>SUM(G130:G131)</f>
        <v>11508</v>
      </c>
      <c r="H129" s="38">
        <f t="shared" si="1"/>
        <v>3.6766773162939295</v>
      </c>
      <c r="I129" s="43"/>
      <c r="J129" s="43"/>
      <c r="K129" s="43"/>
      <c r="L129" s="43"/>
      <c r="M129" s="43"/>
      <c r="N129" s="43"/>
      <c r="O129" s="43"/>
      <c r="P129" s="43"/>
      <c r="Q129" s="43"/>
      <c r="R129" s="43"/>
    </row>
    <row r="130" spans="1:18" x14ac:dyDescent="0.25">
      <c r="A130" s="41"/>
      <c r="B130" s="2"/>
      <c r="C130" s="2">
        <v>5223</v>
      </c>
      <c r="D130" s="1" t="s">
        <v>103</v>
      </c>
      <c r="E130" s="20">
        <v>30000</v>
      </c>
      <c r="F130" s="20">
        <v>30000</v>
      </c>
      <c r="G130" s="31">
        <v>1508</v>
      </c>
      <c r="H130" s="34">
        <f t="shared" si="1"/>
        <v>5.0266666666666664</v>
      </c>
      <c r="I130" s="43"/>
      <c r="J130" s="43"/>
      <c r="K130" s="43"/>
      <c r="L130" s="43"/>
      <c r="M130" s="43"/>
      <c r="N130" s="43"/>
      <c r="O130" s="43"/>
      <c r="P130" s="43"/>
      <c r="Q130" s="43"/>
      <c r="R130" s="43"/>
    </row>
    <row r="131" spans="1:18" x14ac:dyDescent="0.25">
      <c r="A131" s="41"/>
      <c r="B131" s="2"/>
      <c r="C131" s="2">
        <v>5169</v>
      </c>
      <c r="D131" s="1" t="s">
        <v>79</v>
      </c>
      <c r="E131" s="20">
        <v>283000</v>
      </c>
      <c r="F131" s="20">
        <v>283000</v>
      </c>
      <c r="G131" s="31">
        <v>10000</v>
      </c>
      <c r="H131" s="34">
        <f t="shared" si="1"/>
        <v>3.5335689045936398</v>
      </c>
      <c r="I131" s="43"/>
      <c r="J131" s="43"/>
      <c r="K131" s="43"/>
      <c r="L131" s="43"/>
      <c r="M131" s="43"/>
      <c r="N131" s="43"/>
      <c r="O131" s="43"/>
      <c r="P131" s="43"/>
      <c r="Q131" s="43"/>
      <c r="R131" s="43"/>
    </row>
    <row r="132" spans="1:18" x14ac:dyDescent="0.25">
      <c r="A132" s="46"/>
      <c r="B132" s="6">
        <v>3421</v>
      </c>
      <c r="C132" s="6"/>
      <c r="D132" s="6" t="s">
        <v>104</v>
      </c>
      <c r="E132" s="26">
        <f>SUM(E133:E140)</f>
        <v>2060250</v>
      </c>
      <c r="F132" s="26">
        <f>SUM(F133:F140)</f>
        <v>2060250</v>
      </c>
      <c r="G132" s="37">
        <f>SUM(G133:G140)</f>
        <v>120579</v>
      </c>
      <c r="H132" s="38">
        <f t="shared" si="1"/>
        <v>5.852639242810338</v>
      </c>
      <c r="I132" s="43"/>
      <c r="J132" s="43"/>
      <c r="K132" s="43"/>
      <c r="L132" s="43"/>
      <c r="M132" s="43"/>
      <c r="N132" s="43"/>
      <c r="O132" s="43"/>
      <c r="P132" s="43"/>
      <c r="Q132" s="43"/>
      <c r="R132" s="43"/>
    </row>
    <row r="133" spans="1:18" x14ac:dyDescent="0.25">
      <c r="A133" s="41"/>
      <c r="B133" s="2"/>
      <c r="C133" s="2">
        <v>5021</v>
      </c>
      <c r="D133" s="1" t="s">
        <v>94</v>
      </c>
      <c r="E133" s="20">
        <v>75000</v>
      </c>
      <c r="F133" s="20">
        <v>75000</v>
      </c>
      <c r="G133" s="31">
        <v>9512</v>
      </c>
      <c r="H133" s="34">
        <f t="shared" ref="H133:H194" si="2">G133/F133*100</f>
        <v>12.682666666666668</v>
      </c>
      <c r="I133" s="43"/>
      <c r="J133" s="43"/>
      <c r="K133" s="43"/>
      <c r="L133" s="43"/>
      <c r="M133" s="43"/>
      <c r="N133" s="43"/>
      <c r="O133" s="43"/>
      <c r="P133" s="43"/>
      <c r="Q133" s="43"/>
      <c r="R133" s="43"/>
    </row>
    <row r="134" spans="1:18" x14ac:dyDescent="0.25">
      <c r="A134" s="41"/>
      <c r="B134" s="2"/>
      <c r="C134" s="2">
        <v>5031</v>
      </c>
      <c r="D134" s="1" t="s">
        <v>95</v>
      </c>
      <c r="E134" s="20">
        <v>15000</v>
      </c>
      <c r="F134" s="20">
        <v>15000</v>
      </c>
      <c r="G134" s="31">
        <v>784</v>
      </c>
      <c r="H134" s="34">
        <f t="shared" si="2"/>
        <v>5.2266666666666666</v>
      </c>
      <c r="I134" s="43"/>
      <c r="J134" s="43"/>
      <c r="K134" s="43"/>
      <c r="L134" s="43"/>
      <c r="M134" s="43"/>
      <c r="N134" s="43"/>
      <c r="O134" s="43"/>
      <c r="P134" s="43"/>
      <c r="Q134" s="43"/>
      <c r="R134" s="43"/>
    </row>
    <row r="135" spans="1:18" x14ac:dyDescent="0.25">
      <c r="A135" s="41"/>
      <c r="B135" s="2"/>
      <c r="C135" s="2">
        <v>5032</v>
      </c>
      <c r="D135" s="1" t="s">
        <v>96</v>
      </c>
      <c r="E135" s="20">
        <v>5250</v>
      </c>
      <c r="F135" s="20">
        <v>5250</v>
      </c>
      <c r="G135" s="31">
        <v>282</v>
      </c>
      <c r="H135" s="34">
        <f t="shared" si="2"/>
        <v>5.3714285714285719</v>
      </c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1:18" x14ac:dyDescent="0.25">
      <c r="A136" s="41"/>
      <c r="B136" s="2"/>
      <c r="C136" s="2">
        <v>5137</v>
      </c>
      <c r="D136" s="1" t="s">
        <v>105</v>
      </c>
      <c r="E136" s="20">
        <v>50000</v>
      </c>
      <c r="F136" s="20">
        <v>50000</v>
      </c>
      <c r="G136" s="31">
        <v>3812</v>
      </c>
      <c r="H136" s="34">
        <f t="shared" si="2"/>
        <v>7.6240000000000006</v>
      </c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1:18" x14ac:dyDescent="0.25">
      <c r="A137" s="41"/>
      <c r="B137" s="2"/>
      <c r="C137" s="2">
        <v>5139</v>
      </c>
      <c r="D137" s="1" t="s">
        <v>77</v>
      </c>
      <c r="E137" s="20">
        <v>35000</v>
      </c>
      <c r="F137" s="20">
        <v>35000</v>
      </c>
      <c r="G137" s="31">
        <v>6189</v>
      </c>
      <c r="H137" s="34">
        <f t="shared" si="2"/>
        <v>17.682857142857141</v>
      </c>
      <c r="I137" s="43"/>
      <c r="J137" s="43"/>
      <c r="K137" s="43"/>
      <c r="L137" s="43"/>
      <c r="M137" s="43"/>
      <c r="N137" s="43"/>
      <c r="O137" s="43"/>
      <c r="P137" s="43"/>
      <c r="Q137" s="43"/>
      <c r="R137" s="43"/>
    </row>
    <row r="138" spans="1:18" x14ac:dyDescent="0.25">
      <c r="A138" s="41"/>
      <c r="B138" s="2"/>
      <c r="C138" s="2">
        <v>5169</v>
      </c>
      <c r="D138" s="1" t="s">
        <v>79</v>
      </c>
      <c r="E138" s="20">
        <v>10000</v>
      </c>
      <c r="F138" s="20">
        <v>10000</v>
      </c>
      <c r="G138" s="31"/>
      <c r="H138" s="34">
        <f t="shared" si="2"/>
        <v>0</v>
      </c>
      <c r="I138" s="43"/>
      <c r="J138" s="43"/>
      <c r="K138" s="43"/>
      <c r="L138" s="43"/>
      <c r="M138" s="43"/>
      <c r="N138" s="43"/>
      <c r="O138" s="43"/>
      <c r="P138" s="43"/>
      <c r="Q138" s="43"/>
      <c r="R138" s="43"/>
    </row>
    <row r="139" spans="1:18" x14ac:dyDescent="0.25">
      <c r="A139" s="41"/>
      <c r="B139" s="2"/>
      <c r="C139" s="2">
        <v>5171</v>
      </c>
      <c r="D139" s="1" t="s">
        <v>71</v>
      </c>
      <c r="E139" s="20">
        <v>70000</v>
      </c>
      <c r="F139" s="20">
        <v>70000</v>
      </c>
      <c r="G139" s="31"/>
      <c r="H139" s="34">
        <f t="shared" si="2"/>
        <v>0</v>
      </c>
      <c r="I139" s="43"/>
      <c r="J139" s="43"/>
      <c r="K139" s="43"/>
      <c r="L139" s="43"/>
      <c r="M139" s="43"/>
      <c r="N139" s="43"/>
      <c r="O139" s="43"/>
      <c r="P139" s="43"/>
      <c r="Q139" s="43"/>
      <c r="R139" s="43"/>
    </row>
    <row r="140" spans="1:18" x14ac:dyDescent="0.25">
      <c r="A140" s="41"/>
      <c r="B140" s="2"/>
      <c r="C140" s="2">
        <v>6121</v>
      </c>
      <c r="D140" s="1" t="s">
        <v>72</v>
      </c>
      <c r="E140" s="20">
        <v>1800000</v>
      </c>
      <c r="F140" s="20">
        <v>1800000</v>
      </c>
      <c r="G140" s="31">
        <v>100000</v>
      </c>
      <c r="H140" s="34">
        <f t="shared" si="2"/>
        <v>5.5555555555555554</v>
      </c>
      <c r="I140" s="43"/>
      <c r="J140" s="43"/>
      <c r="K140" s="43"/>
      <c r="L140" s="43"/>
      <c r="M140" s="43"/>
      <c r="N140" s="43"/>
      <c r="O140" s="43"/>
      <c r="P140" s="43"/>
      <c r="Q140" s="43"/>
      <c r="R140" s="43"/>
    </row>
    <row r="141" spans="1:18" x14ac:dyDescent="0.25">
      <c r="A141" s="46"/>
      <c r="B141" s="6">
        <v>3429</v>
      </c>
      <c r="C141" s="6"/>
      <c r="D141" s="6" t="s">
        <v>106</v>
      </c>
      <c r="E141" s="26">
        <f>SUM(E142:E148)</f>
        <v>104600</v>
      </c>
      <c r="F141" s="26">
        <f>SUM(F142:F148)</f>
        <v>104600</v>
      </c>
      <c r="G141" s="37">
        <f>SUM(G142:G148)</f>
        <v>11044</v>
      </c>
      <c r="H141" s="38">
        <f t="shared" si="2"/>
        <v>10.558317399617591</v>
      </c>
      <c r="I141" s="43"/>
      <c r="J141" s="43"/>
      <c r="K141" s="43"/>
      <c r="L141" s="43"/>
      <c r="M141" s="43"/>
      <c r="N141" s="43"/>
      <c r="O141" s="43"/>
      <c r="P141" s="43"/>
      <c r="Q141" s="43"/>
      <c r="R141" s="43"/>
    </row>
    <row r="142" spans="1:18" x14ac:dyDescent="0.25">
      <c r="A142" s="41"/>
      <c r="B142" s="2"/>
      <c r="C142" s="2">
        <v>5021</v>
      </c>
      <c r="D142" s="1" t="s">
        <v>94</v>
      </c>
      <c r="E142" s="20">
        <v>50000</v>
      </c>
      <c r="F142" s="20">
        <v>50000</v>
      </c>
      <c r="G142" s="31">
        <v>9000</v>
      </c>
      <c r="H142" s="34">
        <f t="shared" si="2"/>
        <v>18</v>
      </c>
      <c r="I142" s="43"/>
      <c r="J142" s="43"/>
      <c r="K142" s="43"/>
      <c r="L142" s="43"/>
      <c r="M142" s="43"/>
      <c r="N142" s="43"/>
      <c r="O142" s="43"/>
      <c r="P142" s="43"/>
      <c r="Q142" s="43"/>
      <c r="R142" s="43"/>
    </row>
    <row r="143" spans="1:18" x14ac:dyDescent="0.25">
      <c r="A143" s="41"/>
      <c r="B143" s="2"/>
      <c r="C143" s="2">
        <v>5031</v>
      </c>
      <c r="D143" s="1" t="s">
        <v>95</v>
      </c>
      <c r="E143" s="20"/>
      <c r="F143" s="20"/>
      <c r="G143" s="31"/>
      <c r="H143" s="34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1:18" x14ac:dyDescent="0.25">
      <c r="A144" s="41"/>
      <c r="B144" s="2"/>
      <c r="C144" s="2">
        <v>5032</v>
      </c>
      <c r="D144" s="1" t="s">
        <v>96</v>
      </c>
      <c r="E144" s="20"/>
      <c r="F144" s="20"/>
      <c r="G144" s="31"/>
      <c r="H144" s="34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1:18" x14ac:dyDescent="0.25">
      <c r="A145" s="41"/>
      <c r="B145" s="2"/>
      <c r="C145" s="2">
        <v>5136</v>
      </c>
      <c r="D145" s="1" t="s">
        <v>91</v>
      </c>
      <c r="E145" s="20">
        <v>3500</v>
      </c>
      <c r="F145" s="20">
        <v>3500</v>
      </c>
      <c r="G145" s="31"/>
      <c r="H145" s="34">
        <f t="shared" si="2"/>
        <v>0</v>
      </c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1:18" x14ac:dyDescent="0.25">
      <c r="A146" s="41"/>
      <c r="B146" s="2"/>
      <c r="C146" s="2">
        <v>5137</v>
      </c>
      <c r="D146" s="1" t="s">
        <v>105</v>
      </c>
      <c r="E146" s="20">
        <v>41000</v>
      </c>
      <c r="F146" s="20">
        <v>41000</v>
      </c>
      <c r="G146" s="31"/>
      <c r="H146" s="34">
        <f t="shared" si="2"/>
        <v>0</v>
      </c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1:18" x14ac:dyDescent="0.25">
      <c r="A147" s="41"/>
      <c r="B147" s="2"/>
      <c r="C147" s="2">
        <v>5139</v>
      </c>
      <c r="D147" s="1" t="s">
        <v>77</v>
      </c>
      <c r="E147" s="20">
        <v>3500</v>
      </c>
      <c r="F147" s="20">
        <v>3500</v>
      </c>
      <c r="G147" s="31">
        <v>409</v>
      </c>
      <c r="H147" s="34">
        <f t="shared" si="2"/>
        <v>11.685714285714285</v>
      </c>
      <c r="I147" s="43"/>
      <c r="J147" s="43"/>
      <c r="K147" s="43"/>
      <c r="L147" s="43"/>
      <c r="M147" s="43"/>
      <c r="N147" s="43"/>
      <c r="O147" s="43"/>
      <c r="P147" s="43"/>
      <c r="Q147" s="43"/>
      <c r="R147" s="43"/>
    </row>
    <row r="148" spans="1:18" x14ac:dyDescent="0.25">
      <c r="A148" s="41"/>
      <c r="B148" s="2"/>
      <c r="C148" s="2">
        <v>5169</v>
      </c>
      <c r="D148" s="1" t="s">
        <v>79</v>
      </c>
      <c r="E148" s="20">
        <v>6600</v>
      </c>
      <c r="F148" s="20">
        <v>6600</v>
      </c>
      <c r="G148" s="31">
        <v>1635</v>
      </c>
      <c r="H148" s="34">
        <f t="shared" si="2"/>
        <v>24.772727272727273</v>
      </c>
      <c r="I148" s="43"/>
      <c r="J148" s="43"/>
      <c r="K148" s="43"/>
      <c r="L148" s="43"/>
      <c r="M148" s="43"/>
      <c r="N148" s="43"/>
      <c r="O148" s="43"/>
      <c r="P148" s="43"/>
      <c r="Q148" s="43"/>
      <c r="R148" s="43"/>
    </row>
    <row r="149" spans="1:18" x14ac:dyDescent="0.25">
      <c r="A149" s="46"/>
      <c r="B149" s="6">
        <v>3612</v>
      </c>
      <c r="C149" s="6"/>
      <c r="D149" s="6" t="s">
        <v>107</v>
      </c>
      <c r="E149" s="26">
        <f>SUM(E150:E152)</f>
        <v>2550000</v>
      </c>
      <c r="F149" s="26">
        <f>SUM(F150:F152)</f>
        <v>2727500</v>
      </c>
      <c r="G149" s="37">
        <f>SUM(G150:G152)</f>
        <v>563612.49</v>
      </c>
      <c r="H149" s="38">
        <f t="shared" si="2"/>
        <v>20.664069294225481</v>
      </c>
      <c r="I149" s="43"/>
      <c r="J149" s="43"/>
      <c r="K149" s="43"/>
      <c r="L149" s="43"/>
      <c r="M149" s="43"/>
      <c r="N149" s="43"/>
      <c r="O149" s="43"/>
      <c r="P149" s="43"/>
      <c r="Q149" s="43"/>
      <c r="R149" s="43"/>
    </row>
    <row r="150" spans="1:18" x14ac:dyDescent="0.25">
      <c r="A150" s="41"/>
      <c r="B150" s="2"/>
      <c r="C150" s="2">
        <v>5169</v>
      </c>
      <c r="D150" s="1" t="s">
        <v>79</v>
      </c>
      <c r="E150" s="20">
        <v>1350000</v>
      </c>
      <c r="F150" s="20">
        <v>1527500</v>
      </c>
      <c r="G150" s="31">
        <v>374775.65</v>
      </c>
      <c r="H150" s="34">
        <f t="shared" si="2"/>
        <v>24.535230769230772</v>
      </c>
      <c r="I150" s="43"/>
      <c r="J150" s="43"/>
      <c r="K150" s="43"/>
      <c r="L150" s="43"/>
      <c r="M150" s="43"/>
      <c r="N150" s="43"/>
      <c r="O150" s="43"/>
      <c r="P150" s="43"/>
      <c r="Q150" s="43"/>
      <c r="R150" s="43"/>
    </row>
    <row r="151" spans="1:18" x14ac:dyDescent="0.25">
      <c r="A151" s="41"/>
      <c r="B151" s="2"/>
      <c r="C151" s="2">
        <v>5171</v>
      </c>
      <c r="D151" s="1" t="s">
        <v>71</v>
      </c>
      <c r="E151" s="20">
        <v>1200000</v>
      </c>
      <c r="F151" s="20">
        <v>1200000</v>
      </c>
      <c r="G151" s="31">
        <v>188836.84</v>
      </c>
      <c r="H151" s="34">
        <f t="shared" si="2"/>
        <v>15.736403333333332</v>
      </c>
      <c r="I151" s="43"/>
      <c r="J151" s="43"/>
      <c r="K151" s="43"/>
      <c r="L151" s="43"/>
      <c r="M151" s="43"/>
      <c r="N151" s="43"/>
      <c r="O151" s="43"/>
      <c r="P151" s="43"/>
      <c r="Q151" s="43"/>
      <c r="R151" s="43"/>
    </row>
    <row r="152" spans="1:18" x14ac:dyDescent="0.25">
      <c r="A152" s="41"/>
      <c r="B152" s="2"/>
      <c r="C152" s="2">
        <v>5192</v>
      </c>
      <c r="D152" s="1" t="s">
        <v>108</v>
      </c>
      <c r="E152" s="20"/>
      <c r="F152" s="20"/>
      <c r="G152" s="31"/>
      <c r="H152" s="34"/>
      <c r="I152" s="43"/>
      <c r="J152" s="43"/>
      <c r="K152" s="43"/>
      <c r="L152" s="43"/>
      <c r="M152" s="43"/>
      <c r="N152" s="43"/>
      <c r="O152" s="43"/>
      <c r="P152" s="43"/>
      <c r="Q152" s="43"/>
      <c r="R152" s="43"/>
    </row>
    <row r="153" spans="1:18" x14ac:dyDescent="0.25">
      <c r="A153" s="46"/>
      <c r="B153" s="6">
        <v>3613</v>
      </c>
      <c r="C153" s="6"/>
      <c r="D153" s="6" t="s">
        <v>109</v>
      </c>
      <c r="E153" s="26">
        <f>SUM(E154:E155)</f>
        <v>185000</v>
      </c>
      <c r="F153" s="26">
        <f>SUM(F154:F155)</f>
        <v>185000</v>
      </c>
      <c r="G153" s="37">
        <f>SUM(G154:G155)</f>
        <v>70750.880000000005</v>
      </c>
      <c r="H153" s="38">
        <f t="shared" si="2"/>
        <v>38.243718918918923</v>
      </c>
      <c r="I153" s="43"/>
      <c r="J153" s="43"/>
      <c r="K153" s="43"/>
      <c r="L153" s="43"/>
      <c r="M153" s="43"/>
      <c r="N153" s="43"/>
      <c r="O153" s="43"/>
      <c r="P153" s="43"/>
      <c r="Q153" s="43"/>
      <c r="R153" s="43"/>
    </row>
    <row r="154" spans="1:18" x14ac:dyDescent="0.25">
      <c r="A154" s="41"/>
      <c r="B154" s="2"/>
      <c r="C154" s="2">
        <v>5169</v>
      </c>
      <c r="D154" s="1" t="s">
        <v>79</v>
      </c>
      <c r="E154" s="20">
        <v>110000</v>
      </c>
      <c r="F154" s="20">
        <v>110000</v>
      </c>
      <c r="G154" s="31">
        <v>69055.88</v>
      </c>
      <c r="H154" s="34">
        <f t="shared" si="2"/>
        <v>62.778072727272729</v>
      </c>
      <c r="I154" s="43"/>
      <c r="J154" s="43"/>
      <c r="K154" s="43"/>
      <c r="L154" s="43"/>
      <c r="M154" s="43"/>
      <c r="N154" s="43"/>
      <c r="O154" s="43"/>
      <c r="P154" s="43"/>
      <c r="Q154" s="43"/>
      <c r="R154" s="43"/>
    </row>
    <row r="155" spans="1:18" x14ac:dyDescent="0.25">
      <c r="A155" s="41"/>
      <c r="B155" s="2"/>
      <c r="C155" s="2">
        <v>5171</v>
      </c>
      <c r="D155" s="1" t="s">
        <v>110</v>
      </c>
      <c r="E155" s="20">
        <v>75000</v>
      </c>
      <c r="F155" s="20">
        <v>75000</v>
      </c>
      <c r="G155" s="31">
        <v>1695</v>
      </c>
      <c r="H155" s="34">
        <f t="shared" si="2"/>
        <v>2.2599999999999998</v>
      </c>
      <c r="I155" s="43"/>
      <c r="J155" s="43"/>
      <c r="K155" s="43"/>
      <c r="L155" s="43"/>
      <c r="M155" s="43"/>
      <c r="N155" s="43"/>
      <c r="O155" s="43"/>
      <c r="P155" s="43"/>
      <c r="Q155" s="43"/>
      <c r="R155" s="43"/>
    </row>
    <row r="156" spans="1:18" x14ac:dyDescent="0.25">
      <c r="A156" s="46"/>
      <c r="B156" s="6">
        <v>3631</v>
      </c>
      <c r="C156" s="6"/>
      <c r="D156" s="6" t="s">
        <v>111</v>
      </c>
      <c r="E156" s="26">
        <f>E157</f>
        <v>700000</v>
      </c>
      <c r="F156" s="26">
        <f>F157</f>
        <v>700000</v>
      </c>
      <c r="G156" s="33"/>
      <c r="H156" s="38">
        <f t="shared" si="2"/>
        <v>0</v>
      </c>
      <c r="I156" s="43"/>
      <c r="J156" s="43"/>
      <c r="K156" s="43"/>
      <c r="L156" s="43"/>
      <c r="M156" s="43"/>
      <c r="N156" s="43"/>
      <c r="O156" s="43"/>
      <c r="P156" s="43"/>
      <c r="Q156" s="43"/>
      <c r="R156" s="43"/>
    </row>
    <row r="157" spans="1:18" x14ac:dyDescent="0.25">
      <c r="A157" s="41"/>
      <c r="B157" s="2"/>
      <c r="C157" s="2">
        <v>6121</v>
      </c>
      <c r="D157" s="1" t="s">
        <v>72</v>
      </c>
      <c r="E157" s="20">
        <v>700000</v>
      </c>
      <c r="F157" s="20">
        <v>700000</v>
      </c>
      <c r="G157" s="31"/>
      <c r="H157" s="34">
        <f t="shared" si="2"/>
        <v>0</v>
      </c>
      <c r="I157" s="43"/>
      <c r="J157" s="43"/>
      <c r="K157" s="43"/>
      <c r="L157" s="43"/>
      <c r="M157" s="43"/>
      <c r="N157" s="43"/>
      <c r="O157" s="43"/>
      <c r="P157" s="43"/>
      <c r="Q157" s="43"/>
      <c r="R157" s="43"/>
    </row>
    <row r="158" spans="1:18" x14ac:dyDescent="0.25">
      <c r="A158" s="46"/>
      <c r="B158" s="6">
        <v>3632</v>
      </c>
      <c r="C158" s="6"/>
      <c r="D158" s="6" t="s">
        <v>112</v>
      </c>
      <c r="E158" s="26">
        <f>SUM(E159:E161)</f>
        <v>100000</v>
      </c>
      <c r="F158" s="26">
        <f>SUM(F159:F161)</f>
        <v>100000</v>
      </c>
      <c r="G158" s="37">
        <f>SUM(G159:G161)</f>
        <v>5213</v>
      </c>
      <c r="H158" s="38">
        <f t="shared" si="2"/>
        <v>5.2130000000000001</v>
      </c>
      <c r="I158" s="43"/>
      <c r="J158" s="43"/>
      <c r="K158" s="43"/>
      <c r="L158" s="43"/>
      <c r="M158" s="43"/>
      <c r="N158" s="43"/>
      <c r="O158" s="43"/>
      <c r="P158" s="43"/>
      <c r="Q158" s="43"/>
      <c r="R158" s="43"/>
    </row>
    <row r="159" spans="1:18" x14ac:dyDescent="0.25">
      <c r="A159" s="41"/>
      <c r="B159" s="2"/>
      <c r="C159" s="2">
        <v>5137</v>
      </c>
      <c r="D159" s="1" t="s">
        <v>76</v>
      </c>
      <c r="E159" s="20">
        <v>5000</v>
      </c>
      <c r="F159" s="20">
        <v>5000</v>
      </c>
      <c r="G159" s="31"/>
      <c r="H159" s="34">
        <f t="shared" si="2"/>
        <v>0</v>
      </c>
      <c r="I159" s="43"/>
      <c r="J159" s="43"/>
      <c r="K159" s="43"/>
      <c r="L159" s="43"/>
      <c r="M159" s="43"/>
      <c r="N159" s="43"/>
      <c r="O159" s="43"/>
      <c r="P159" s="43"/>
      <c r="Q159" s="43"/>
      <c r="R159" s="43"/>
    </row>
    <row r="160" spans="1:18" x14ac:dyDescent="0.25">
      <c r="A160" s="41"/>
      <c r="B160" s="2"/>
      <c r="C160" s="2">
        <v>5171</v>
      </c>
      <c r="D160" s="1" t="s">
        <v>71</v>
      </c>
      <c r="E160" s="20">
        <v>50000</v>
      </c>
      <c r="F160" s="20">
        <v>50000</v>
      </c>
      <c r="G160" s="31"/>
      <c r="H160" s="34">
        <f t="shared" si="2"/>
        <v>0</v>
      </c>
      <c r="I160" s="43"/>
      <c r="J160" s="43"/>
      <c r="K160" s="43"/>
      <c r="L160" s="43"/>
      <c r="M160" s="43"/>
      <c r="N160" s="43"/>
      <c r="O160" s="43"/>
      <c r="P160" s="43"/>
      <c r="Q160" s="43"/>
      <c r="R160" s="43"/>
    </row>
    <row r="161" spans="1:18" x14ac:dyDescent="0.25">
      <c r="A161" s="41"/>
      <c r="B161" s="2"/>
      <c r="C161" s="2">
        <v>5169</v>
      </c>
      <c r="D161" s="1" t="s">
        <v>79</v>
      </c>
      <c r="E161" s="20">
        <v>45000</v>
      </c>
      <c r="F161" s="20">
        <v>45000</v>
      </c>
      <c r="G161" s="31">
        <v>5213</v>
      </c>
      <c r="H161" s="34">
        <f t="shared" si="2"/>
        <v>11.584444444444445</v>
      </c>
      <c r="I161" s="43"/>
      <c r="J161" s="43"/>
      <c r="K161" s="43"/>
      <c r="L161" s="43"/>
      <c r="M161" s="43"/>
      <c r="N161" s="43"/>
      <c r="O161" s="43"/>
      <c r="P161" s="43"/>
      <c r="Q161" s="43"/>
      <c r="R161" s="43"/>
    </row>
    <row r="162" spans="1:18" x14ac:dyDescent="0.25">
      <c r="A162" s="46"/>
      <c r="B162" s="6">
        <v>3635</v>
      </c>
      <c r="C162" s="6"/>
      <c r="D162" s="6" t="s">
        <v>113</v>
      </c>
      <c r="E162" s="25">
        <f>SUM(E163)</f>
        <v>300000</v>
      </c>
      <c r="F162" s="25">
        <f>SUM(F163)</f>
        <v>300000</v>
      </c>
      <c r="G162" s="33"/>
      <c r="H162" s="38">
        <f t="shared" si="2"/>
        <v>0</v>
      </c>
      <c r="I162" s="43"/>
      <c r="J162" s="43"/>
      <c r="K162" s="43"/>
      <c r="L162" s="43"/>
      <c r="M162" s="43"/>
      <c r="N162" s="43"/>
      <c r="O162" s="43"/>
      <c r="P162" s="43"/>
      <c r="Q162" s="43"/>
      <c r="R162" s="43"/>
    </row>
    <row r="163" spans="1:18" x14ac:dyDescent="0.25">
      <c r="A163" s="41"/>
      <c r="B163" s="2"/>
      <c r="C163" s="2">
        <v>6119</v>
      </c>
      <c r="D163" s="1" t="s">
        <v>114</v>
      </c>
      <c r="E163" s="20">
        <v>300000</v>
      </c>
      <c r="F163" s="20">
        <v>300000</v>
      </c>
      <c r="G163" s="31"/>
      <c r="H163" s="34">
        <f t="shared" si="2"/>
        <v>0</v>
      </c>
      <c r="I163" s="43"/>
      <c r="J163" s="43"/>
      <c r="K163" s="43"/>
      <c r="L163" s="43"/>
      <c r="M163" s="43"/>
      <c r="N163" s="43"/>
      <c r="O163" s="43"/>
      <c r="P163" s="43"/>
      <c r="Q163" s="43"/>
      <c r="R163" s="43"/>
    </row>
    <row r="164" spans="1:18" x14ac:dyDescent="0.25">
      <c r="A164" s="46"/>
      <c r="B164" s="6">
        <v>3639</v>
      </c>
      <c r="C164" s="6"/>
      <c r="D164" s="6" t="s">
        <v>115</v>
      </c>
      <c r="E164" s="26">
        <f>SUM(E165:E171)</f>
        <v>14980000</v>
      </c>
      <c r="F164" s="26">
        <f>SUM(F165:F171)</f>
        <v>14980000</v>
      </c>
      <c r="G164" s="37">
        <f>SUM(G165:G171)</f>
        <v>6927180.25</v>
      </c>
      <c r="H164" s="38">
        <f t="shared" si="2"/>
        <v>46.242858811749002</v>
      </c>
      <c r="I164" s="43"/>
      <c r="J164" s="43"/>
      <c r="K164" s="43"/>
      <c r="L164" s="43"/>
      <c r="M164" s="43"/>
      <c r="N164" s="43"/>
      <c r="O164" s="43"/>
      <c r="P164" s="43"/>
      <c r="Q164" s="43"/>
      <c r="R164" s="43"/>
    </row>
    <row r="165" spans="1:18" x14ac:dyDescent="0.25">
      <c r="A165" s="41"/>
      <c r="B165" s="2"/>
      <c r="C165" s="2">
        <v>5021</v>
      </c>
      <c r="D165" s="1" t="s">
        <v>94</v>
      </c>
      <c r="E165" s="20">
        <v>30000</v>
      </c>
      <c r="F165" s="20">
        <v>30000</v>
      </c>
      <c r="G165" s="31"/>
      <c r="H165" s="34">
        <f t="shared" si="2"/>
        <v>0</v>
      </c>
      <c r="I165" s="43"/>
      <c r="J165" s="43"/>
      <c r="K165" s="43"/>
      <c r="L165" s="43"/>
      <c r="M165" s="43"/>
      <c r="N165" s="43"/>
      <c r="O165" s="43"/>
      <c r="P165" s="43"/>
      <c r="Q165" s="43"/>
      <c r="R165" s="43"/>
    </row>
    <row r="166" spans="1:18" x14ac:dyDescent="0.25">
      <c r="A166" s="41"/>
      <c r="B166" s="2"/>
      <c r="C166" s="2">
        <v>5139</v>
      </c>
      <c r="D166" s="1" t="s">
        <v>77</v>
      </c>
      <c r="E166" s="20"/>
      <c r="F166" s="20"/>
      <c r="G166" s="31"/>
      <c r="H166" s="34"/>
      <c r="I166" s="43"/>
      <c r="J166" s="43"/>
      <c r="K166" s="43"/>
      <c r="L166" s="43"/>
      <c r="M166" s="43"/>
      <c r="N166" s="43"/>
      <c r="O166" s="43"/>
      <c r="P166" s="43"/>
      <c r="Q166" s="43"/>
      <c r="R166" s="43"/>
    </row>
    <row r="167" spans="1:18" x14ac:dyDescent="0.25">
      <c r="A167" s="41"/>
      <c r="B167" s="2"/>
      <c r="C167" s="2">
        <v>5166</v>
      </c>
      <c r="D167" s="1" t="s">
        <v>116</v>
      </c>
      <c r="E167" s="20">
        <v>700000</v>
      </c>
      <c r="F167" s="20">
        <v>700000</v>
      </c>
      <c r="G167" s="31">
        <v>214142.25</v>
      </c>
      <c r="H167" s="34">
        <f t="shared" si="2"/>
        <v>30.591750000000001</v>
      </c>
      <c r="I167" s="43"/>
      <c r="J167" s="43"/>
      <c r="K167" s="43"/>
      <c r="L167" s="43"/>
      <c r="M167" s="43"/>
      <c r="N167" s="43"/>
      <c r="O167" s="43"/>
      <c r="P167" s="43"/>
      <c r="Q167" s="43"/>
      <c r="R167" s="43"/>
    </row>
    <row r="168" spans="1:18" x14ac:dyDescent="0.25">
      <c r="A168" s="41"/>
      <c r="B168" s="2"/>
      <c r="C168" s="2">
        <v>5169</v>
      </c>
      <c r="D168" s="1" t="s">
        <v>117</v>
      </c>
      <c r="E168" s="20">
        <v>950000</v>
      </c>
      <c r="F168" s="20">
        <v>950000</v>
      </c>
      <c r="G168" s="31">
        <v>55338</v>
      </c>
      <c r="H168" s="34">
        <f t="shared" si="2"/>
        <v>5.8250526315789477</v>
      </c>
      <c r="I168" s="43"/>
      <c r="J168" s="43"/>
      <c r="K168" s="43"/>
      <c r="L168" s="43"/>
      <c r="M168" s="43"/>
      <c r="N168" s="43"/>
      <c r="O168" s="43"/>
      <c r="P168" s="43"/>
      <c r="Q168" s="43"/>
      <c r="R168" s="43"/>
    </row>
    <row r="169" spans="1:18" x14ac:dyDescent="0.25">
      <c r="A169" s="41"/>
      <c r="B169" s="2"/>
      <c r="C169" s="2">
        <v>6121</v>
      </c>
      <c r="D169" s="1" t="s">
        <v>119</v>
      </c>
      <c r="E169" s="20">
        <v>200000</v>
      </c>
      <c r="F169" s="20">
        <v>200000</v>
      </c>
      <c r="G169" s="31">
        <v>107700</v>
      </c>
      <c r="H169" s="34">
        <f t="shared" si="2"/>
        <v>53.849999999999994</v>
      </c>
      <c r="I169" s="43"/>
      <c r="J169" s="43"/>
      <c r="K169" s="43"/>
      <c r="L169" s="43"/>
      <c r="M169" s="43"/>
      <c r="N169" s="43"/>
      <c r="O169" s="43"/>
      <c r="P169" s="43"/>
      <c r="Q169" s="43"/>
      <c r="R169" s="43"/>
    </row>
    <row r="170" spans="1:18" x14ac:dyDescent="0.25">
      <c r="A170" s="41"/>
      <c r="B170" s="2"/>
      <c r="C170" s="2">
        <v>6130</v>
      </c>
      <c r="D170" s="1" t="s">
        <v>120</v>
      </c>
      <c r="E170" s="20"/>
      <c r="F170" s="20"/>
      <c r="G170" s="31"/>
      <c r="H170" s="34"/>
      <c r="I170" s="43"/>
      <c r="J170" s="43"/>
      <c r="K170" s="43"/>
      <c r="L170" s="43"/>
      <c r="M170" s="43"/>
      <c r="N170" s="43"/>
      <c r="O170" s="43"/>
      <c r="P170" s="43"/>
      <c r="Q170" s="43"/>
      <c r="R170" s="43"/>
    </row>
    <row r="171" spans="1:18" x14ac:dyDescent="0.25">
      <c r="A171" s="41"/>
      <c r="B171" s="2"/>
      <c r="C171" s="2">
        <v>5331</v>
      </c>
      <c r="D171" s="1" t="s">
        <v>121</v>
      </c>
      <c r="E171" s="20">
        <v>13100000</v>
      </c>
      <c r="F171" s="20">
        <v>13100000</v>
      </c>
      <c r="G171" s="30">
        <v>6550000</v>
      </c>
      <c r="H171" s="34">
        <f t="shared" si="2"/>
        <v>50</v>
      </c>
      <c r="I171" s="43"/>
      <c r="J171" s="43"/>
      <c r="K171" s="43"/>
      <c r="L171" s="43"/>
      <c r="M171" s="43"/>
      <c r="N171" s="43"/>
      <c r="O171" s="43"/>
      <c r="P171" s="43"/>
      <c r="Q171" s="43"/>
      <c r="R171" s="43"/>
    </row>
    <row r="172" spans="1:18" x14ac:dyDescent="0.25">
      <c r="A172" s="46"/>
      <c r="B172" s="6">
        <v>3721</v>
      </c>
      <c r="C172" s="6"/>
      <c r="D172" s="6" t="s">
        <v>122</v>
      </c>
      <c r="E172" s="26">
        <f>SUM(E173)</f>
        <v>120000</v>
      </c>
      <c r="F172" s="26">
        <f>SUM(F173)</f>
        <v>120000</v>
      </c>
      <c r="G172" s="37">
        <v>23143</v>
      </c>
      <c r="H172" s="38">
        <f t="shared" si="2"/>
        <v>19.285833333333333</v>
      </c>
      <c r="I172" s="43"/>
      <c r="J172" s="43"/>
      <c r="K172" s="43"/>
      <c r="L172" s="43"/>
      <c r="M172" s="43"/>
      <c r="N172" s="43"/>
      <c r="O172" s="43"/>
      <c r="P172" s="43"/>
      <c r="Q172" s="43"/>
      <c r="R172" s="43"/>
    </row>
    <row r="173" spans="1:18" x14ac:dyDescent="0.25">
      <c r="A173" s="41"/>
      <c r="B173" s="2"/>
      <c r="C173" s="2">
        <v>5169</v>
      </c>
      <c r="D173" s="1" t="s">
        <v>123</v>
      </c>
      <c r="E173" s="20">
        <v>120000</v>
      </c>
      <c r="F173" s="20">
        <v>120000</v>
      </c>
      <c r="G173" s="31">
        <v>23143</v>
      </c>
      <c r="H173" s="34">
        <f t="shared" si="2"/>
        <v>19.285833333333333</v>
      </c>
      <c r="I173" s="43"/>
      <c r="J173" s="43"/>
      <c r="K173" s="43"/>
      <c r="L173" s="43"/>
      <c r="M173" s="43"/>
      <c r="N173" s="43"/>
      <c r="O173" s="43"/>
      <c r="P173" s="43"/>
      <c r="Q173" s="43"/>
      <c r="R173" s="43"/>
    </row>
    <row r="174" spans="1:18" x14ac:dyDescent="0.25">
      <c r="A174" s="46"/>
      <c r="B174" s="6">
        <v>3722</v>
      </c>
      <c r="C174" s="6"/>
      <c r="D174" s="6" t="s">
        <v>124</v>
      </c>
      <c r="E174" s="26">
        <f>SUM(E175:E178)</f>
        <v>3550000</v>
      </c>
      <c r="F174" s="26">
        <f>SUM(F175:F178)</f>
        <v>3550000</v>
      </c>
      <c r="G174" s="37">
        <f>SUM(G175:G178)</f>
        <v>740815</v>
      </c>
      <c r="H174" s="38">
        <f t="shared" si="2"/>
        <v>20.868028169014085</v>
      </c>
      <c r="I174" s="43"/>
      <c r="J174" s="43"/>
      <c r="K174" s="43"/>
      <c r="L174" s="43"/>
      <c r="M174" s="43"/>
      <c r="N174" s="43"/>
      <c r="O174" s="43"/>
      <c r="P174" s="43"/>
      <c r="Q174" s="43"/>
      <c r="R174" s="43"/>
    </row>
    <row r="175" spans="1:18" x14ac:dyDescent="0.25">
      <c r="A175" s="41"/>
      <c r="B175" s="2"/>
      <c r="C175" s="2">
        <v>5139</v>
      </c>
      <c r="D175" s="1" t="s">
        <v>77</v>
      </c>
      <c r="E175" s="20">
        <v>50000</v>
      </c>
      <c r="F175" s="20">
        <v>50000</v>
      </c>
      <c r="G175" s="31"/>
      <c r="H175" s="34">
        <f t="shared" si="2"/>
        <v>0</v>
      </c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1:18" x14ac:dyDescent="0.25">
      <c r="A176" s="41"/>
      <c r="B176" s="2"/>
      <c r="C176" s="2">
        <v>5166</v>
      </c>
      <c r="D176" s="1" t="s">
        <v>116</v>
      </c>
      <c r="E176" s="20">
        <v>0</v>
      </c>
      <c r="F176" s="20">
        <v>0</v>
      </c>
      <c r="G176" s="31"/>
      <c r="H176" s="34"/>
      <c r="I176" s="43"/>
      <c r="J176" s="43"/>
      <c r="K176" s="43"/>
      <c r="L176" s="43"/>
      <c r="M176" s="43"/>
      <c r="N176" s="43"/>
      <c r="O176" s="43"/>
      <c r="P176" s="43"/>
      <c r="Q176" s="43"/>
      <c r="R176" s="43"/>
    </row>
    <row r="177" spans="1:18" x14ac:dyDescent="0.25">
      <c r="A177" s="41"/>
      <c r="B177" s="2"/>
      <c r="C177" s="2">
        <v>5169</v>
      </c>
      <c r="D177" s="1" t="s">
        <v>79</v>
      </c>
      <c r="E177" s="20">
        <v>3500000</v>
      </c>
      <c r="F177" s="20">
        <v>3500000</v>
      </c>
      <c r="G177" s="31">
        <v>740815</v>
      </c>
      <c r="H177" s="34">
        <f t="shared" si="2"/>
        <v>21.166142857142859</v>
      </c>
      <c r="I177" s="43"/>
      <c r="J177" s="43"/>
      <c r="K177" s="43"/>
      <c r="L177" s="43"/>
      <c r="M177" s="43"/>
      <c r="N177" s="43"/>
      <c r="O177" s="43"/>
      <c r="P177" s="43"/>
      <c r="Q177" s="43"/>
      <c r="R177" s="43"/>
    </row>
    <row r="178" spans="1:18" x14ac:dyDescent="0.25">
      <c r="A178" s="41"/>
      <c r="B178" s="2"/>
      <c r="C178" s="2">
        <v>6121</v>
      </c>
      <c r="D178" s="1" t="s">
        <v>72</v>
      </c>
      <c r="E178" s="20">
        <v>0</v>
      </c>
      <c r="F178" s="20">
        <v>0</v>
      </c>
      <c r="G178" s="31"/>
      <c r="H178" s="34"/>
      <c r="I178" s="43"/>
      <c r="J178" s="43"/>
      <c r="K178" s="43"/>
      <c r="L178" s="43"/>
      <c r="M178" s="43"/>
      <c r="N178" s="43"/>
      <c r="O178" s="43"/>
      <c r="P178" s="43"/>
      <c r="Q178" s="43"/>
      <c r="R178" s="43"/>
    </row>
    <row r="179" spans="1:18" x14ac:dyDescent="0.25">
      <c r="A179" s="46"/>
      <c r="B179" s="6">
        <v>3741</v>
      </c>
      <c r="C179" s="6">
        <v>3741</v>
      </c>
      <c r="D179" s="6" t="s">
        <v>125</v>
      </c>
      <c r="E179" s="26">
        <f>SUM(E180:E184)</f>
        <v>37000</v>
      </c>
      <c r="F179" s="26">
        <f>SUM(F180:F184)</f>
        <v>37000</v>
      </c>
      <c r="G179" s="37">
        <f>SUM(G180:G184)</f>
        <v>2009</v>
      </c>
      <c r="H179" s="38">
        <f t="shared" si="2"/>
        <v>5.42972972972973</v>
      </c>
      <c r="I179" s="43"/>
      <c r="J179" s="43"/>
      <c r="K179" s="43"/>
      <c r="L179" s="43"/>
      <c r="M179" s="43"/>
      <c r="N179" s="43"/>
      <c r="O179" s="43"/>
      <c r="P179" s="43"/>
      <c r="Q179" s="43"/>
      <c r="R179" s="43"/>
    </row>
    <row r="180" spans="1:18" x14ac:dyDescent="0.25">
      <c r="A180" s="41"/>
      <c r="B180" s="2"/>
      <c r="C180" s="2">
        <v>5021</v>
      </c>
      <c r="D180" s="1" t="s">
        <v>94</v>
      </c>
      <c r="E180" s="20">
        <v>20000</v>
      </c>
      <c r="F180" s="20">
        <v>20000</v>
      </c>
      <c r="G180" s="31"/>
      <c r="H180" s="34">
        <f t="shared" si="2"/>
        <v>0</v>
      </c>
      <c r="I180" s="43"/>
      <c r="J180" s="43"/>
      <c r="K180" s="43"/>
      <c r="L180" s="43"/>
      <c r="M180" s="43"/>
      <c r="N180" s="43"/>
      <c r="O180" s="43"/>
      <c r="P180" s="43"/>
      <c r="Q180" s="43"/>
      <c r="R180" s="43"/>
    </row>
    <row r="181" spans="1:18" x14ac:dyDescent="0.25">
      <c r="A181" s="41"/>
      <c r="B181" s="2"/>
      <c r="C181" s="2">
        <v>5031</v>
      </c>
      <c r="D181" s="1" t="s">
        <v>95</v>
      </c>
      <c r="E181" s="20"/>
      <c r="F181" s="20"/>
      <c r="G181" s="31"/>
      <c r="H181" s="34"/>
      <c r="I181" s="43"/>
      <c r="J181" s="43"/>
      <c r="K181" s="43"/>
      <c r="L181" s="43"/>
      <c r="M181" s="43"/>
      <c r="N181" s="43"/>
      <c r="O181" s="43"/>
      <c r="P181" s="43"/>
      <c r="Q181" s="43"/>
      <c r="R181" s="43"/>
    </row>
    <row r="182" spans="1:18" x14ac:dyDescent="0.25">
      <c r="A182" s="41"/>
      <c r="B182" s="2"/>
      <c r="C182" s="2">
        <v>5032</v>
      </c>
      <c r="D182" s="1" t="s">
        <v>96</v>
      </c>
      <c r="E182" s="20"/>
      <c r="F182" s="20"/>
      <c r="G182" s="31"/>
      <c r="H182" s="34"/>
      <c r="I182" s="43"/>
      <c r="J182" s="43"/>
      <c r="K182" s="43"/>
      <c r="L182" s="43"/>
      <c r="M182" s="43"/>
      <c r="N182" s="43"/>
      <c r="O182" s="43"/>
      <c r="P182" s="43"/>
      <c r="Q182" s="43"/>
      <c r="R182" s="43"/>
    </row>
    <row r="183" spans="1:18" x14ac:dyDescent="0.25">
      <c r="A183" s="41"/>
      <c r="B183" s="2"/>
      <c r="C183" s="2">
        <v>5139</v>
      </c>
      <c r="D183" s="1" t="s">
        <v>77</v>
      </c>
      <c r="E183" s="20">
        <v>5000</v>
      </c>
      <c r="F183" s="20">
        <v>5000</v>
      </c>
      <c r="G183" s="31">
        <v>259</v>
      </c>
      <c r="H183" s="34">
        <f t="shared" si="2"/>
        <v>5.18</v>
      </c>
      <c r="I183" s="43"/>
      <c r="J183" s="43"/>
      <c r="K183" s="43"/>
      <c r="L183" s="43"/>
      <c r="M183" s="43"/>
      <c r="N183" s="43"/>
      <c r="O183" s="43"/>
      <c r="P183" s="43"/>
      <c r="Q183" s="43"/>
      <c r="R183" s="43"/>
    </row>
    <row r="184" spans="1:18" x14ac:dyDescent="0.25">
      <c r="A184" s="41"/>
      <c r="B184" s="2"/>
      <c r="C184" s="2">
        <v>5169</v>
      </c>
      <c r="D184" s="1" t="s">
        <v>79</v>
      </c>
      <c r="E184" s="20">
        <v>12000</v>
      </c>
      <c r="F184" s="20">
        <v>12000</v>
      </c>
      <c r="G184" s="31">
        <v>1750</v>
      </c>
      <c r="H184" s="34">
        <f t="shared" si="2"/>
        <v>14.583333333333334</v>
      </c>
      <c r="I184" s="43"/>
      <c r="J184" s="43"/>
      <c r="K184" s="43"/>
      <c r="L184" s="43"/>
      <c r="M184" s="43"/>
      <c r="N184" s="43"/>
      <c r="O184" s="43"/>
      <c r="P184" s="43"/>
      <c r="Q184" s="43"/>
      <c r="R184" s="43"/>
    </row>
    <row r="185" spans="1:18" x14ac:dyDescent="0.25">
      <c r="A185" s="46"/>
      <c r="B185" s="6">
        <v>3745</v>
      </c>
      <c r="C185" s="6"/>
      <c r="D185" s="6" t="s">
        <v>126</v>
      </c>
      <c r="E185" s="26">
        <f>SUM(E186:E193)</f>
        <v>490000</v>
      </c>
      <c r="F185" s="26">
        <f>SUM(F186:F193)</f>
        <v>490000</v>
      </c>
      <c r="G185" s="37">
        <f>SUM(G186:G193)</f>
        <v>46570</v>
      </c>
      <c r="H185" s="38">
        <f t="shared" si="2"/>
        <v>9.5040816326530617</v>
      </c>
      <c r="I185" s="43"/>
      <c r="J185" s="43"/>
      <c r="K185" s="43"/>
      <c r="L185" s="43"/>
      <c r="M185" s="43"/>
      <c r="N185" s="43"/>
      <c r="O185" s="43"/>
      <c r="P185" s="43"/>
      <c r="Q185" s="43"/>
      <c r="R185" s="43"/>
    </row>
    <row r="186" spans="1:18" x14ac:dyDescent="0.25">
      <c r="A186" s="41"/>
      <c r="B186" s="2"/>
      <c r="C186" s="2">
        <v>5021</v>
      </c>
      <c r="D186" s="1" t="s">
        <v>94</v>
      </c>
      <c r="E186" s="20">
        <v>60000</v>
      </c>
      <c r="F186" s="20">
        <v>60000</v>
      </c>
      <c r="G186" s="31"/>
      <c r="H186" s="34">
        <f t="shared" si="2"/>
        <v>0</v>
      </c>
      <c r="I186" s="43"/>
      <c r="J186" s="43"/>
      <c r="K186" s="43"/>
      <c r="L186" s="43"/>
      <c r="M186" s="43"/>
      <c r="N186" s="43"/>
      <c r="O186" s="43"/>
      <c r="P186" s="43"/>
      <c r="Q186" s="43"/>
      <c r="R186" s="43"/>
    </row>
    <row r="187" spans="1:18" x14ac:dyDescent="0.25">
      <c r="A187" s="41"/>
      <c r="B187" s="2"/>
      <c r="C187" s="2">
        <v>5031</v>
      </c>
      <c r="D187" s="1" t="s">
        <v>95</v>
      </c>
      <c r="E187" s="20"/>
      <c r="F187" s="20"/>
      <c r="G187" s="31"/>
      <c r="H187" s="34"/>
      <c r="I187" s="43"/>
      <c r="J187" s="43"/>
      <c r="K187" s="43"/>
      <c r="L187" s="43"/>
      <c r="M187" s="43"/>
      <c r="N187" s="43"/>
      <c r="O187" s="43"/>
      <c r="P187" s="43"/>
      <c r="Q187" s="43"/>
      <c r="R187" s="43"/>
    </row>
    <row r="188" spans="1:18" x14ac:dyDescent="0.25">
      <c r="A188" s="41"/>
      <c r="B188" s="2"/>
      <c r="C188" s="2">
        <v>5032</v>
      </c>
      <c r="D188" s="1" t="s">
        <v>96</v>
      </c>
      <c r="E188" s="20"/>
      <c r="F188" s="20"/>
      <c r="G188" s="31"/>
      <c r="H188" s="34"/>
      <c r="I188" s="43"/>
      <c r="J188" s="43"/>
      <c r="K188" s="43"/>
      <c r="L188" s="43"/>
      <c r="M188" s="43"/>
      <c r="N188" s="43"/>
      <c r="O188" s="43"/>
      <c r="P188" s="43"/>
      <c r="Q188" s="43"/>
      <c r="R188" s="43"/>
    </row>
    <row r="189" spans="1:18" x14ac:dyDescent="0.25">
      <c r="A189" s="41"/>
      <c r="B189" s="2"/>
      <c r="C189" s="2">
        <v>5137</v>
      </c>
      <c r="D189" s="1" t="s">
        <v>76</v>
      </c>
      <c r="E189" s="20">
        <v>20000</v>
      </c>
      <c r="F189" s="20">
        <v>20000</v>
      </c>
      <c r="G189" s="31"/>
      <c r="H189" s="34">
        <f t="shared" si="2"/>
        <v>0</v>
      </c>
      <c r="I189" s="43"/>
      <c r="J189" s="43"/>
      <c r="K189" s="43"/>
      <c r="L189" s="43"/>
      <c r="M189" s="43"/>
      <c r="N189" s="43"/>
      <c r="O189" s="43"/>
      <c r="P189" s="43"/>
      <c r="Q189" s="43"/>
      <c r="R189" s="43"/>
    </row>
    <row r="190" spans="1:18" x14ac:dyDescent="0.25">
      <c r="A190" s="41"/>
      <c r="B190" s="2"/>
      <c r="C190" s="2">
        <v>5139</v>
      </c>
      <c r="D190" s="1" t="s">
        <v>77</v>
      </c>
      <c r="E190" s="20">
        <v>80000</v>
      </c>
      <c r="F190" s="20">
        <v>80000</v>
      </c>
      <c r="G190" s="31">
        <v>9212</v>
      </c>
      <c r="H190" s="34">
        <f t="shared" si="2"/>
        <v>11.515000000000001</v>
      </c>
      <c r="I190" s="43"/>
      <c r="J190" s="43"/>
      <c r="K190" s="43"/>
      <c r="L190" s="43"/>
      <c r="M190" s="43"/>
      <c r="N190" s="43"/>
      <c r="O190" s="43"/>
      <c r="P190" s="43"/>
      <c r="Q190" s="43"/>
      <c r="R190" s="43"/>
    </row>
    <row r="191" spans="1:18" x14ac:dyDescent="0.25">
      <c r="A191" s="41"/>
      <c r="B191" s="2"/>
      <c r="C191" s="2">
        <v>5169</v>
      </c>
      <c r="D191" s="1" t="s">
        <v>79</v>
      </c>
      <c r="E191" s="20">
        <v>100000</v>
      </c>
      <c r="F191" s="20">
        <v>100000</v>
      </c>
      <c r="G191" s="31">
        <v>2333</v>
      </c>
      <c r="H191" s="34">
        <f t="shared" si="2"/>
        <v>2.3330000000000002</v>
      </c>
      <c r="I191" s="43"/>
      <c r="J191" s="43"/>
      <c r="K191" s="43"/>
      <c r="L191" s="43"/>
      <c r="M191" s="43"/>
      <c r="N191" s="43"/>
      <c r="O191" s="43"/>
      <c r="P191" s="43"/>
      <c r="Q191" s="43"/>
      <c r="R191" s="43"/>
    </row>
    <row r="192" spans="1:18" x14ac:dyDescent="0.25">
      <c r="A192" s="41"/>
      <c r="B192" s="2"/>
      <c r="C192" s="2">
        <v>5171</v>
      </c>
      <c r="D192" s="1" t="s">
        <v>71</v>
      </c>
      <c r="E192" s="20">
        <v>90000</v>
      </c>
      <c r="F192" s="20">
        <v>90000</v>
      </c>
      <c r="G192" s="31"/>
      <c r="H192" s="34">
        <f t="shared" si="2"/>
        <v>0</v>
      </c>
      <c r="I192" s="43"/>
      <c r="J192" s="43"/>
      <c r="K192" s="43"/>
      <c r="L192" s="43"/>
      <c r="M192" s="43"/>
      <c r="N192" s="43"/>
      <c r="O192" s="43"/>
      <c r="P192" s="43"/>
      <c r="Q192" s="43"/>
      <c r="R192" s="43"/>
    </row>
    <row r="193" spans="1:18" x14ac:dyDescent="0.25">
      <c r="A193" s="41"/>
      <c r="B193" s="2"/>
      <c r="C193" s="2">
        <v>6121</v>
      </c>
      <c r="D193" s="1" t="s">
        <v>72</v>
      </c>
      <c r="E193" s="20">
        <v>140000</v>
      </c>
      <c r="F193" s="20">
        <v>140000</v>
      </c>
      <c r="G193" s="31">
        <v>35025</v>
      </c>
      <c r="H193" s="34">
        <f t="shared" si="2"/>
        <v>25.017857142857142</v>
      </c>
      <c r="I193" s="43"/>
      <c r="J193" s="43"/>
      <c r="K193" s="43"/>
      <c r="L193" s="43"/>
      <c r="M193" s="43"/>
      <c r="N193" s="43"/>
      <c r="O193" s="43"/>
      <c r="P193" s="43"/>
      <c r="Q193" s="43"/>
      <c r="R193" s="43"/>
    </row>
    <row r="194" spans="1:18" x14ac:dyDescent="0.25">
      <c r="A194" s="46"/>
      <c r="B194" s="6">
        <v>3799</v>
      </c>
      <c r="C194" s="6"/>
      <c r="D194" s="6" t="s">
        <v>127</v>
      </c>
      <c r="E194" s="26">
        <f>SUM(E195)</f>
        <v>30000</v>
      </c>
      <c r="F194" s="26">
        <f>SUM(F195)</f>
        <v>30000</v>
      </c>
      <c r="G194" s="33"/>
      <c r="H194" s="38">
        <f t="shared" si="2"/>
        <v>0</v>
      </c>
      <c r="I194" s="43"/>
      <c r="J194" s="43"/>
      <c r="K194" s="43"/>
      <c r="L194" s="43"/>
      <c r="M194" s="43"/>
      <c r="N194" s="43"/>
      <c r="O194" s="43"/>
      <c r="P194" s="43"/>
      <c r="Q194" s="43"/>
      <c r="R194" s="43"/>
    </row>
    <row r="195" spans="1:18" x14ac:dyDescent="0.25">
      <c r="A195" s="41"/>
      <c r="B195" s="2"/>
      <c r="C195" s="2">
        <v>5169</v>
      </c>
      <c r="D195" s="1" t="s">
        <v>79</v>
      </c>
      <c r="E195" s="20">
        <v>30000</v>
      </c>
      <c r="F195" s="20">
        <v>30000</v>
      </c>
      <c r="G195" s="31"/>
      <c r="H195" s="34">
        <f t="shared" ref="H195:H258" si="3">G195/F195*100</f>
        <v>0</v>
      </c>
      <c r="I195" s="43"/>
      <c r="J195" s="43"/>
      <c r="K195" s="43"/>
      <c r="L195" s="43"/>
      <c r="M195" s="43"/>
      <c r="N195" s="43"/>
      <c r="O195" s="43"/>
      <c r="P195" s="43"/>
      <c r="Q195" s="43"/>
      <c r="R195" s="43"/>
    </row>
    <row r="196" spans="1:18" x14ac:dyDescent="0.25">
      <c r="A196" s="46"/>
      <c r="B196" s="6">
        <v>4341</v>
      </c>
      <c r="C196" s="6">
        <v>5192</v>
      </c>
      <c r="D196" s="6" t="s">
        <v>128</v>
      </c>
      <c r="E196" s="26">
        <v>300000</v>
      </c>
      <c r="F196" s="26">
        <v>300000</v>
      </c>
      <c r="G196" s="37">
        <v>75140</v>
      </c>
      <c r="H196" s="38">
        <f t="shared" si="3"/>
        <v>25.046666666666667</v>
      </c>
      <c r="I196" s="43"/>
      <c r="J196" s="43"/>
      <c r="K196" s="43"/>
      <c r="L196" s="43"/>
      <c r="M196" s="43"/>
      <c r="N196" s="43"/>
      <c r="O196" s="43"/>
      <c r="P196" s="43"/>
      <c r="Q196" s="43"/>
      <c r="R196" s="43"/>
    </row>
    <row r="197" spans="1:18" x14ac:dyDescent="0.25">
      <c r="A197" s="46"/>
      <c r="B197" s="6">
        <v>4351</v>
      </c>
      <c r="C197" s="6"/>
      <c r="D197" s="6" t="s">
        <v>56</v>
      </c>
      <c r="E197" s="26">
        <f>SUM(E198:E208)</f>
        <v>1147000</v>
      </c>
      <c r="F197" s="26">
        <f>SUM(F198:F208)</f>
        <v>1209000</v>
      </c>
      <c r="G197" s="37">
        <f>SUM(G198:G208)</f>
        <v>323893.8</v>
      </c>
      <c r="H197" s="38">
        <f t="shared" si="3"/>
        <v>26.790223325062033</v>
      </c>
      <c r="I197" s="43"/>
      <c r="J197" s="43"/>
      <c r="K197" s="43"/>
      <c r="L197" s="43"/>
      <c r="M197" s="43"/>
      <c r="N197" s="43"/>
      <c r="O197" s="43"/>
      <c r="P197" s="43"/>
      <c r="Q197" s="43"/>
      <c r="R197" s="43"/>
    </row>
    <row r="198" spans="1:18" x14ac:dyDescent="0.25">
      <c r="A198" s="41"/>
      <c r="B198" s="2"/>
      <c r="C198" s="2">
        <v>5011</v>
      </c>
      <c r="D198" s="1" t="s">
        <v>129</v>
      </c>
      <c r="E198" s="20">
        <v>770000</v>
      </c>
      <c r="F198" s="20">
        <v>770000</v>
      </c>
      <c r="G198" s="31">
        <v>181513</v>
      </c>
      <c r="H198" s="34">
        <f t="shared" si="3"/>
        <v>23.573116883116882</v>
      </c>
      <c r="I198" s="43"/>
      <c r="J198" s="43"/>
      <c r="K198" s="43"/>
      <c r="L198" s="43"/>
      <c r="M198" s="43"/>
      <c r="N198" s="43"/>
      <c r="O198" s="43"/>
      <c r="P198" s="43"/>
      <c r="Q198" s="43"/>
      <c r="R198" s="43"/>
    </row>
    <row r="199" spans="1:18" x14ac:dyDescent="0.25">
      <c r="A199" s="41"/>
      <c r="B199" s="2"/>
      <c r="C199" s="2">
        <v>5031</v>
      </c>
      <c r="D199" s="1" t="s">
        <v>95</v>
      </c>
      <c r="E199" s="20">
        <v>200000</v>
      </c>
      <c r="F199" s="20">
        <v>200000</v>
      </c>
      <c r="G199" s="31">
        <v>46233</v>
      </c>
      <c r="H199" s="34">
        <f t="shared" si="3"/>
        <v>23.116500000000002</v>
      </c>
      <c r="I199" s="43"/>
      <c r="J199" s="43"/>
      <c r="K199" s="43"/>
      <c r="L199" s="43"/>
      <c r="M199" s="43"/>
      <c r="N199" s="43"/>
      <c r="O199" s="43"/>
      <c r="P199" s="43"/>
      <c r="Q199" s="43"/>
      <c r="R199" s="43"/>
    </row>
    <row r="200" spans="1:18" x14ac:dyDescent="0.25">
      <c r="A200" s="41"/>
      <c r="B200" s="2"/>
      <c r="C200" s="2">
        <v>5032</v>
      </c>
      <c r="D200" s="1" t="s">
        <v>96</v>
      </c>
      <c r="E200" s="20">
        <v>70000</v>
      </c>
      <c r="F200" s="20">
        <v>70000</v>
      </c>
      <c r="G200" s="31">
        <v>16644</v>
      </c>
      <c r="H200" s="34">
        <f t="shared" si="3"/>
        <v>23.777142857142859</v>
      </c>
      <c r="I200" s="43"/>
      <c r="J200" s="43"/>
      <c r="K200" s="43"/>
      <c r="L200" s="43"/>
      <c r="M200" s="43"/>
      <c r="N200" s="43"/>
      <c r="O200" s="43"/>
      <c r="P200" s="43"/>
      <c r="Q200" s="43"/>
      <c r="R200" s="43"/>
    </row>
    <row r="201" spans="1:18" x14ac:dyDescent="0.25">
      <c r="A201" s="41"/>
      <c r="B201" s="2"/>
      <c r="C201" s="2">
        <v>5132</v>
      </c>
      <c r="D201" s="1" t="s">
        <v>153</v>
      </c>
      <c r="E201" s="20">
        <v>6000</v>
      </c>
      <c r="F201" s="20">
        <v>6000</v>
      </c>
      <c r="G201" s="31">
        <v>1645</v>
      </c>
      <c r="H201" s="34">
        <f t="shared" si="3"/>
        <v>27.416666666666668</v>
      </c>
      <c r="I201" s="43"/>
      <c r="J201" s="43"/>
      <c r="K201" s="43"/>
      <c r="L201" s="43"/>
      <c r="M201" s="43"/>
      <c r="N201" s="43"/>
      <c r="O201" s="43"/>
      <c r="P201" s="43"/>
      <c r="Q201" s="43"/>
      <c r="R201" s="43"/>
    </row>
    <row r="202" spans="1:18" x14ac:dyDescent="0.25">
      <c r="A202" s="41"/>
      <c r="B202" s="2"/>
      <c r="C202" s="2">
        <v>5137</v>
      </c>
      <c r="D202" s="1" t="s">
        <v>76</v>
      </c>
      <c r="E202" s="20">
        <v>15000</v>
      </c>
      <c r="F202" s="20">
        <v>15000</v>
      </c>
      <c r="G202" s="31"/>
      <c r="H202" s="34">
        <f t="shared" si="3"/>
        <v>0</v>
      </c>
      <c r="I202" s="43"/>
      <c r="J202" s="43"/>
      <c r="K202" s="43"/>
      <c r="L202" s="43"/>
      <c r="M202" s="43"/>
      <c r="N202" s="43"/>
      <c r="O202" s="43"/>
      <c r="P202" s="43"/>
      <c r="Q202" s="43"/>
      <c r="R202" s="43"/>
    </row>
    <row r="203" spans="1:18" x14ac:dyDescent="0.25">
      <c r="A203" s="41"/>
      <c r="B203" s="2"/>
      <c r="C203" s="2">
        <v>5139</v>
      </c>
      <c r="D203" s="1" t="s">
        <v>77</v>
      </c>
      <c r="E203" s="20">
        <v>15000</v>
      </c>
      <c r="F203" s="20">
        <v>15000</v>
      </c>
      <c r="G203" s="31">
        <v>4029</v>
      </c>
      <c r="H203" s="34">
        <f t="shared" si="3"/>
        <v>26.86</v>
      </c>
      <c r="I203" s="43"/>
      <c r="J203" s="43"/>
      <c r="K203" s="43"/>
      <c r="L203" s="43"/>
      <c r="M203" s="43"/>
      <c r="N203" s="43"/>
      <c r="O203" s="43"/>
      <c r="P203" s="43"/>
      <c r="Q203" s="43"/>
      <c r="R203" s="43"/>
    </row>
    <row r="204" spans="1:18" x14ac:dyDescent="0.25">
      <c r="A204" s="41"/>
      <c r="B204" s="2"/>
      <c r="C204" s="2">
        <v>5156</v>
      </c>
      <c r="D204" s="1" t="s">
        <v>130</v>
      </c>
      <c r="E204" s="20">
        <v>42000</v>
      </c>
      <c r="F204" s="20">
        <v>42000</v>
      </c>
      <c r="G204" s="31">
        <v>15023.8</v>
      </c>
      <c r="H204" s="34">
        <f t="shared" si="3"/>
        <v>35.77095238095238</v>
      </c>
      <c r="I204" s="43"/>
      <c r="J204" s="43"/>
      <c r="K204" s="43"/>
      <c r="L204" s="43"/>
      <c r="M204" s="43"/>
      <c r="N204" s="43"/>
      <c r="O204" s="43"/>
      <c r="P204" s="43"/>
      <c r="Q204" s="43"/>
      <c r="R204" s="43"/>
    </row>
    <row r="205" spans="1:18" x14ac:dyDescent="0.25">
      <c r="A205" s="41"/>
      <c r="B205" s="2"/>
      <c r="C205" s="2">
        <v>5167</v>
      </c>
      <c r="D205" s="1" t="s">
        <v>131</v>
      </c>
      <c r="E205" s="20">
        <v>10000</v>
      </c>
      <c r="F205" s="20">
        <v>10000</v>
      </c>
      <c r="G205" s="31">
        <v>4830</v>
      </c>
      <c r="H205" s="34">
        <f t="shared" si="3"/>
        <v>48.3</v>
      </c>
      <c r="I205" s="43"/>
      <c r="J205" s="43"/>
      <c r="K205" s="43"/>
      <c r="L205" s="43"/>
      <c r="M205" s="43"/>
      <c r="N205" s="43"/>
      <c r="O205" s="43"/>
      <c r="P205" s="43"/>
      <c r="Q205" s="43"/>
      <c r="R205" s="43"/>
    </row>
    <row r="206" spans="1:18" x14ac:dyDescent="0.25">
      <c r="A206" s="41"/>
      <c r="B206" s="2"/>
      <c r="C206" s="2">
        <v>5169</v>
      </c>
      <c r="D206" s="1" t="s">
        <v>79</v>
      </c>
      <c r="E206" s="20">
        <v>18000</v>
      </c>
      <c r="F206" s="20">
        <v>18000</v>
      </c>
      <c r="G206" s="31">
        <v>4738</v>
      </c>
      <c r="H206" s="34">
        <f t="shared" si="3"/>
        <v>26.322222222222223</v>
      </c>
      <c r="I206" s="43"/>
      <c r="J206" s="43"/>
      <c r="K206" s="43"/>
      <c r="L206" s="43"/>
      <c r="M206" s="43"/>
      <c r="N206" s="43"/>
      <c r="O206" s="43"/>
      <c r="P206" s="43"/>
      <c r="Q206" s="43"/>
      <c r="R206" s="43"/>
    </row>
    <row r="207" spans="1:18" x14ac:dyDescent="0.25">
      <c r="A207" s="41"/>
      <c r="B207" s="2"/>
      <c r="C207" s="2">
        <v>5173</v>
      </c>
      <c r="D207" s="1" t="s">
        <v>132</v>
      </c>
      <c r="E207" s="20">
        <v>1000</v>
      </c>
      <c r="F207" s="20">
        <v>1000</v>
      </c>
      <c r="G207" s="31">
        <v>338</v>
      </c>
      <c r="H207" s="34">
        <f t="shared" si="3"/>
        <v>33.800000000000004</v>
      </c>
      <c r="I207" s="43"/>
      <c r="J207" s="43"/>
      <c r="K207" s="43"/>
      <c r="L207" s="43"/>
      <c r="M207" s="43"/>
      <c r="N207" s="43"/>
      <c r="O207" s="43"/>
      <c r="P207" s="43"/>
      <c r="Q207" s="43"/>
      <c r="R207" s="43"/>
    </row>
    <row r="208" spans="1:18" x14ac:dyDescent="0.25">
      <c r="A208" s="41"/>
      <c r="B208" s="2"/>
      <c r="C208" s="2">
        <v>6121</v>
      </c>
      <c r="D208" s="1" t="s">
        <v>72</v>
      </c>
      <c r="E208" s="20"/>
      <c r="F208" s="20">
        <v>62000</v>
      </c>
      <c r="G208" s="31">
        <v>48900</v>
      </c>
      <c r="H208" s="34">
        <f t="shared" si="3"/>
        <v>78.870967741935488</v>
      </c>
      <c r="I208" s="43"/>
      <c r="J208" s="43"/>
      <c r="K208" s="43"/>
      <c r="L208" s="43"/>
      <c r="M208" s="43"/>
      <c r="N208" s="43"/>
      <c r="O208" s="43"/>
      <c r="P208" s="43"/>
      <c r="Q208" s="43"/>
      <c r="R208" s="43"/>
    </row>
    <row r="209" spans="1:18" x14ac:dyDescent="0.25">
      <c r="A209" s="46"/>
      <c r="B209" s="6">
        <v>5311</v>
      </c>
      <c r="C209" s="6"/>
      <c r="D209" s="6" t="s">
        <v>134</v>
      </c>
      <c r="E209" s="26">
        <f>SUM(E210:E228)</f>
        <v>4689000</v>
      </c>
      <c r="F209" s="26">
        <f>SUM(F210:F228)</f>
        <v>4689000</v>
      </c>
      <c r="G209" s="37">
        <f>SUM(G210:G228)</f>
        <v>1072516.26</v>
      </c>
      <c r="H209" s="38">
        <f t="shared" si="3"/>
        <v>22.873027511196415</v>
      </c>
      <c r="I209" s="43"/>
      <c r="J209" s="43"/>
      <c r="K209" s="43"/>
      <c r="L209" s="43"/>
      <c r="M209" s="43"/>
      <c r="N209" s="43"/>
      <c r="O209" s="43"/>
      <c r="P209" s="43"/>
      <c r="Q209" s="43"/>
      <c r="R209" s="43"/>
    </row>
    <row r="210" spans="1:18" x14ac:dyDescent="0.25">
      <c r="A210" s="41"/>
      <c r="B210" s="2"/>
      <c r="C210" s="2">
        <v>5011</v>
      </c>
      <c r="D210" s="1" t="s">
        <v>129</v>
      </c>
      <c r="E210" s="20">
        <v>3080000</v>
      </c>
      <c r="F210" s="20">
        <v>3080000</v>
      </c>
      <c r="G210" s="31">
        <v>700575</v>
      </c>
      <c r="H210" s="34">
        <f t="shared" si="3"/>
        <v>22.745941558441558</v>
      </c>
      <c r="I210" s="43"/>
      <c r="J210" s="43"/>
      <c r="K210" s="43"/>
      <c r="L210" s="43"/>
      <c r="M210" s="43"/>
      <c r="N210" s="43"/>
      <c r="O210" s="43"/>
      <c r="P210" s="43"/>
      <c r="Q210" s="43"/>
      <c r="R210" s="43"/>
    </row>
    <row r="211" spans="1:18" x14ac:dyDescent="0.25">
      <c r="A211" s="41"/>
      <c r="B211" s="2"/>
      <c r="C211" s="2">
        <v>5021</v>
      </c>
      <c r="D211" s="1" t="s">
        <v>94</v>
      </c>
      <c r="E211" s="20">
        <v>35000</v>
      </c>
      <c r="F211" s="20">
        <v>35000</v>
      </c>
      <c r="G211" s="31">
        <v>8000</v>
      </c>
      <c r="H211" s="34">
        <f t="shared" si="3"/>
        <v>22.857142857142858</v>
      </c>
      <c r="I211" s="43"/>
      <c r="J211" s="43"/>
      <c r="K211" s="43"/>
      <c r="L211" s="43"/>
      <c r="M211" s="43"/>
      <c r="N211" s="43"/>
      <c r="O211" s="43"/>
      <c r="P211" s="43"/>
      <c r="Q211" s="43"/>
      <c r="R211" s="43"/>
    </row>
    <row r="212" spans="1:18" x14ac:dyDescent="0.25">
      <c r="A212" s="41"/>
      <c r="B212" s="2"/>
      <c r="C212" s="2">
        <v>5031</v>
      </c>
      <c r="D212" s="1" t="s">
        <v>95</v>
      </c>
      <c r="E212" s="20">
        <v>800000</v>
      </c>
      <c r="F212" s="20">
        <v>800000</v>
      </c>
      <c r="G212" s="31">
        <v>178035</v>
      </c>
      <c r="H212" s="34">
        <f t="shared" si="3"/>
        <v>22.254375</v>
      </c>
      <c r="I212" s="43"/>
      <c r="J212" s="43"/>
      <c r="K212" s="43"/>
      <c r="L212" s="43"/>
      <c r="M212" s="43"/>
      <c r="N212" s="43"/>
      <c r="O212" s="43"/>
      <c r="P212" s="43"/>
      <c r="Q212" s="43"/>
      <c r="R212" s="43"/>
    </row>
    <row r="213" spans="1:18" x14ac:dyDescent="0.25">
      <c r="A213" s="41"/>
      <c r="B213" s="2"/>
      <c r="C213" s="2">
        <v>5032</v>
      </c>
      <c r="D213" s="1" t="s">
        <v>96</v>
      </c>
      <c r="E213" s="20">
        <v>280000</v>
      </c>
      <c r="F213" s="20">
        <v>280000</v>
      </c>
      <c r="G213" s="31">
        <v>64095</v>
      </c>
      <c r="H213" s="34">
        <f t="shared" si="3"/>
        <v>22.891071428571426</v>
      </c>
      <c r="I213" s="43"/>
      <c r="J213" s="43"/>
      <c r="K213" s="43"/>
      <c r="L213" s="43"/>
      <c r="M213" s="43"/>
      <c r="N213" s="43"/>
      <c r="O213" s="43"/>
      <c r="P213" s="43"/>
      <c r="Q213" s="43"/>
      <c r="R213" s="43"/>
    </row>
    <row r="214" spans="1:18" x14ac:dyDescent="0.25">
      <c r="A214" s="41"/>
      <c r="B214" s="2"/>
      <c r="C214" s="2">
        <v>5133</v>
      </c>
      <c r="D214" s="1" t="s">
        <v>135</v>
      </c>
      <c r="E214" s="20">
        <v>1000</v>
      </c>
      <c r="F214" s="20">
        <v>1000</v>
      </c>
      <c r="G214" s="31"/>
      <c r="H214" s="34">
        <f t="shared" si="3"/>
        <v>0</v>
      </c>
      <c r="I214" s="43"/>
      <c r="J214" s="43"/>
      <c r="K214" s="43"/>
      <c r="L214" s="43"/>
      <c r="M214" s="43"/>
      <c r="N214" s="43"/>
      <c r="O214" s="43"/>
      <c r="P214" s="43"/>
      <c r="Q214" s="43"/>
      <c r="R214" s="43"/>
    </row>
    <row r="215" spans="1:18" x14ac:dyDescent="0.25">
      <c r="A215" s="41"/>
      <c r="B215" s="2"/>
      <c r="C215" s="2">
        <v>5134</v>
      </c>
      <c r="D215" s="1" t="s">
        <v>136</v>
      </c>
      <c r="E215" s="20">
        <v>20000</v>
      </c>
      <c r="F215" s="20">
        <v>20000</v>
      </c>
      <c r="G215" s="31"/>
      <c r="H215" s="34">
        <f t="shared" si="3"/>
        <v>0</v>
      </c>
      <c r="I215" s="43"/>
      <c r="J215" s="43"/>
      <c r="K215" s="43"/>
      <c r="L215" s="43"/>
      <c r="M215" s="43"/>
      <c r="N215" s="43"/>
      <c r="O215" s="43"/>
      <c r="P215" s="43"/>
      <c r="Q215" s="43"/>
      <c r="R215" s="43"/>
    </row>
    <row r="216" spans="1:18" x14ac:dyDescent="0.25">
      <c r="A216" s="41"/>
      <c r="B216" s="2"/>
      <c r="C216" s="2">
        <v>5136</v>
      </c>
      <c r="D216" s="1" t="s">
        <v>137</v>
      </c>
      <c r="E216" s="20">
        <v>2000</v>
      </c>
      <c r="F216" s="20">
        <v>2000</v>
      </c>
      <c r="G216" s="31">
        <v>620</v>
      </c>
      <c r="H216" s="34">
        <f t="shared" si="3"/>
        <v>31</v>
      </c>
      <c r="I216" s="43"/>
      <c r="J216" s="43"/>
      <c r="K216" s="43"/>
      <c r="L216" s="43"/>
      <c r="M216" s="43"/>
      <c r="N216" s="43"/>
      <c r="O216" s="43"/>
      <c r="P216" s="43"/>
      <c r="Q216" s="43"/>
      <c r="R216" s="43"/>
    </row>
    <row r="217" spans="1:18" x14ac:dyDescent="0.25">
      <c r="A217" s="41"/>
      <c r="B217" s="2"/>
      <c r="C217" s="2">
        <v>5137</v>
      </c>
      <c r="D217" s="1" t="s">
        <v>76</v>
      </c>
      <c r="E217" s="20">
        <v>20000</v>
      </c>
      <c r="F217" s="20">
        <v>20000</v>
      </c>
      <c r="G217" s="31">
        <v>15548.5</v>
      </c>
      <c r="H217" s="34">
        <f t="shared" si="3"/>
        <v>77.742500000000007</v>
      </c>
      <c r="I217" s="43"/>
      <c r="J217" s="43"/>
      <c r="K217" s="43"/>
      <c r="L217" s="43"/>
      <c r="M217" s="43"/>
      <c r="N217" s="43"/>
      <c r="O217" s="43"/>
      <c r="P217" s="43"/>
      <c r="Q217" s="43"/>
      <c r="R217" s="43"/>
    </row>
    <row r="218" spans="1:18" x14ac:dyDescent="0.25">
      <c r="A218" s="41"/>
      <c r="B218" s="2"/>
      <c r="C218" s="2">
        <v>5139</v>
      </c>
      <c r="D218" s="1" t="s">
        <v>77</v>
      </c>
      <c r="E218" s="20">
        <v>20000</v>
      </c>
      <c r="F218" s="20">
        <v>20000</v>
      </c>
      <c r="G218" s="31">
        <v>1016</v>
      </c>
      <c r="H218" s="34">
        <f t="shared" si="3"/>
        <v>5.08</v>
      </c>
      <c r="I218" s="43"/>
      <c r="J218" s="43"/>
      <c r="K218" s="43"/>
      <c r="L218" s="43"/>
      <c r="M218" s="43"/>
      <c r="N218" s="43"/>
      <c r="O218" s="43"/>
      <c r="P218" s="43"/>
      <c r="Q218" s="43"/>
      <c r="R218" s="43"/>
    </row>
    <row r="219" spans="1:18" x14ac:dyDescent="0.25">
      <c r="A219" s="41"/>
      <c r="B219" s="2"/>
      <c r="C219" s="2">
        <v>5151</v>
      </c>
      <c r="D219" s="1" t="s">
        <v>138</v>
      </c>
      <c r="E219" s="20">
        <v>8000</v>
      </c>
      <c r="F219" s="20">
        <v>8000</v>
      </c>
      <c r="G219" s="31">
        <v>2462</v>
      </c>
      <c r="H219" s="34">
        <f t="shared" si="3"/>
        <v>30.775000000000002</v>
      </c>
      <c r="I219" s="43"/>
      <c r="J219" s="43"/>
      <c r="K219" s="43"/>
      <c r="L219" s="43"/>
      <c r="M219" s="43"/>
      <c r="N219" s="43"/>
      <c r="O219" s="43"/>
      <c r="P219" s="43"/>
      <c r="Q219" s="43"/>
      <c r="R219" s="43"/>
    </row>
    <row r="220" spans="1:18" x14ac:dyDescent="0.25">
      <c r="A220" s="41"/>
      <c r="B220" s="2"/>
      <c r="C220" s="2">
        <v>5153</v>
      </c>
      <c r="D220" s="1" t="s">
        <v>139</v>
      </c>
      <c r="E220" s="20">
        <v>55000</v>
      </c>
      <c r="F220" s="20">
        <v>55000</v>
      </c>
      <c r="G220" s="31">
        <v>21405</v>
      </c>
      <c r="H220" s="34">
        <f t="shared" si="3"/>
        <v>38.918181818181822</v>
      </c>
      <c r="I220" s="43"/>
      <c r="J220" s="43"/>
      <c r="K220" s="43"/>
      <c r="L220" s="43"/>
      <c r="M220" s="43"/>
      <c r="N220" s="43"/>
      <c r="O220" s="43"/>
      <c r="P220" s="43"/>
      <c r="Q220" s="43"/>
      <c r="R220" s="43"/>
    </row>
    <row r="221" spans="1:18" x14ac:dyDescent="0.25">
      <c r="A221" s="41"/>
      <c r="B221" s="2"/>
      <c r="C221" s="2">
        <v>5154</v>
      </c>
      <c r="D221" s="1" t="s">
        <v>97</v>
      </c>
      <c r="E221" s="20">
        <v>55000</v>
      </c>
      <c r="F221" s="20">
        <v>55000</v>
      </c>
      <c r="G221" s="31">
        <v>11992</v>
      </c>
      <c r="H221" s="34">
        <f t="shared" si="3"/>
        <v>21.803636363636365</v>
      </c>
      <c r="I221" s="43"/>
      <c r="J221" s="43"/>
      <c r="K221" s="43"/>
      <c r="L221" s="43"/>
      <c r="M221" s="43"/>
      <c r="N221" s="43"/>
      <c r="O221" s="43"/>
      <c r="P221" s="43"/>
      <c r="Q221" s="43"/>
      <c r="R221" s="43"/>
    </row>
    <row r="222" spans="1:18" x14ac:dyDescent="0.25">
      <c r="A222" s="41"/>
      <c r="B222" s="2"/>
      <c r="C222" s="2">
        <v>5156</v>
      </c>
      <c r="D222" s="1" t="s">
        <v>130</v>
      </c>
      <c r="E222" s="20">
        <v>80000</v>
      </c>
      <c r="F222" s="20">
        <v>80000</v>
      </c>
      <c r="G222" s="31">
        <v>27248.6</v>
      </c>
      <c r="H222" s="34">
        <f t="shared" si="3"/>
        <v>34.060749999999999</v>
      </c>
      <c r="I222" s="43"/>
      <c r="J222" s="43"/>
      <c r="K222" s="43"/>
      <c r="L222" s="43"/>
      <c r="M222" s="43"/>
      <c r="N222" s="43"/>
      <c r="O222" s="43"/>
      <c r="P222" s="43"/>
      <c r="Q222" s="43"/>
      <c r="R222" s="43"/>
    </row>
    <row r="223" spans="1:18" x14ac:dyDescent="0.25">
      <c r="A223" s="41"/>
      <c r="B223" s="2"/>
      <c r="C223" s="2">
        <v>5161</v>
      </c>
      <c r="D223" s="1" t="s">
        <v>157</v>
      </c>
      <c r="E223" s="20">
        <v>10000</v>
      </c>
      <c r="F223" s="20">
        <v>10000</v>
      </c>
      <c r="G223" s="31">
        <v>470</v>
      </c>
      <c r="H223" s="34">
        <f t="shared" si="3"/>
        <v>4.7</v>
      </c>
      <c r="I223" s="43"/>
      <c r="J223" s="43"/>
      <c r="K223" s="43"/>
      <c r="L223" s="43"/>
      <c r="M223" s="43"/>
      <c r="N223" s="43"/>
      <c r="O223" s="43"/>
      <c r="P223" s="43"/>
      <c r="Q223" s="43"/>
      <c r="R223" s="43"/>
    </row>
    <row r="224" spans="1:18" x14ac:dyDescent="0.25">
      <c r="A224" s="41"/>
      <c r="B224" s="2"/>
      <c r="C224" s="2">
        <v>5162</v>
      </c>
      <c r="D224" s="1" t="s">
        <v>140</v>
      </c>
      <c r="E224" s="20">
        <v>30000</v>
      </c>
      <c r="F224" s="20">
        <v>30000</v>
      </c>
      <c r="G224" s="31">
        <v>10960.06</v>
      </c>
      <c r="H224" s="34">
        <f t="shared" si="3"/>
        <v>36.533533333333331</v>
      </c>
      <c r="I224" s="43"/>
      <c r="J224" s="43"/>
      <c r="K224" s="43"/>
      <c r="L224" s="43"/>
      <c r="M224" s="43"/>
      <c r="N224" s="43"/>
      <c r="O224" s="43"/>
      <c r="P224" s="43"/>
      <c r="Q224" s="43"/>
      <c r="R224" s="43"/>
    </row>
    <row r="225" spans="1:18" x14ac:dyDescent="0.25">
      <c r="A225" s="41"/>
      <c r="B225" s="2"/>
      <c r="C225" s="2">
        <v>5167</v>
      </c>
      <c r="D225" s="1" t="s">
        <v>141</v>
      </c>
      <c r="E225" s="20">
        <v>25000</v>
      </c>
      <c r="F225" s="20">
        <v>25000</v>
      </c>
      <c r="G225" s="31">
        <v>4186</v>
      </c>
      <c r="H225" s="34">
        <f t="shared" si="3"/>
        <v>16.744</v>
      </c>
      <c r="I225" s="43"/>
      <c r="J225" s="43"/>
      <c r="K225" s="43"/>
      <c r="L225" s="43"/>
      <c r="M225" s="43"/>
      <c r="N225" s="43"/>
      <c r="O225" s="43"/>
      <c r="P225" s="43"/>
      <c r="Q225" s="43"/>
      <c r="R225" s="43"/>
    </row>
    <row r="226" spans="1:18" x14ac:dyDescent="0.25">
      <c r="A226" s="41"/>
      <c r="B226" s="2"/>
      <c r="C226" s="2">
        <v>5169</v>
      </c>
      <c r="D226" s="1" t="s">
        <v>79</v>
      </c>
      <c r="E226" s="20">
        <v>160000</v>
      </c>
      <c r="F226" s="20">
        <v>160000</v>
      </c>
      <c r="G226" s="31">
        <v>24903.1</v>
      </c>
      <c r="H226" s="34">
        <f t="shared" si="3"/>
        <v>15.5644375</v>
      </c>
      <c r="I226" s="43"/>
      <c r="J226" s="43"/>
      <c r="K226" s="43"/>
      <c r="L226" s="43"/>
      <c r="M226" s="43"/>
      <c r="N226" s="43"/>
      <c r="O226" s="43"/>
      <c r="P226" s="43"/>
      <c r="Q226" s="43"/>
      <c r="R226" s="43"/>
    </row>
    <row r="227" spans="1:18" x14ac:dyDescent="0.25">
      <c r="A227" s="41"/>
      <c r="B227" s="2"/>
      <c r="C227" s="2">
        <v>5173</v>
      </c>
      <c r="D227" s="1" t="s">
        <v>132</v>
      </c>
      <c r="E227" s="20">
        <v>5000</v>
      </c>
      <c r="F227" s="20">
        <v>5000</v>
      </c>
      <c r="G227" s="31"/>
      <c r="H227" s="34">
        <f t="shared" si="3"/>
        <v>0</v>
      </c>
      <c r="I227" s="43"/>
      <c r="J227" s="43"/>
      <c r="K227" s="43"/>
      <c r="L227" s="43"/>
      <c r="M227" s="43"/>
      <c r="N227" s="43"/>
      <c r="O227" s="43"/>
      <c r="P227" s="43"/>
      <c r="Q227" s="43"/>
      <c r="R227" s="43"/>
    </row>
    <row r="228" spans="1:18" x14ac:dyDescent="0.25">
      <c r="A228" s="41"/>
      <c r="B228" s="2"/>
      <c r="C228" s="2">
        <v>5361</v>
      </c>
      <c r="D228" s="1" t="s">
        <v>142</v>
      </c>
      <c r="E228" s="20">
        <v>3000</v>
      </c>
      <c r="F228" s="20">
        <v>3000</v>
      </c>
      <c r="G228" s="31">
        <v>1000</v>
      </c>
      <c r="H228" s="34">
        <f t="shared" si="3"/>
        <v>33.333333333333329</v>
      </c>
      <c r="I228" s="43"/>
      <c r="J228" s="43"/>
      <c r="K228" s="43"/>
      <c r="L228" s="43"/>
      <c r="M228" s="43"/>
      <c r="N228" s="43"/>
      <c r="O228" s="43"/>
      <c r="P228" s="43"/>
      <c r="Q228" s="43"/>
      <c r="R228" s="43"/>
    </row>
    <row r="229" spans="1:18" x14ac:dyDescent="0.25">
      <c r="A229" s="46"/>
      <c r="B229" s="6">
        <v>5512</v>
      </c>
      <c r="C229" s="6"/>
      <c r="D229" s="6" t="s">
        <v>143</v>
      </c>
      <c r="E229" s="14">
        <f>SUM(E230:E239)</f>
        <v>550000</v>
      </c>
      <c r="F229" s="14">
        <f>SUM(F230:F239)</f>
        <v>550000</v>
      </c>
      <c r="G229" s="37">
        <f>SUM(G230:G239)</f>
        <v>271045.89</v>
      </c>
      <c r="H229" s="38">
        <f t="shared" si="3"/>
        <v>49.281070909090914</v>
      </c>
      <c r="I229" s="43"/>
      <c r="J229" s="43"/>
      <c r="K229" s="43"/>
      <c r="L229" s="43"/>
      <c r="M229" s="43"/>
      <c r="N229" s="43"/>
      <c r="O229" s="43"/>
      <c r="P229" s="43"/>
      <c r="Q229" s="43"/>
      <c r="R229" s="43"/>
    </row>
    <row r="230" spans="1:18" x14ac:dyDescent="0.25">
      <c r="A230" s="41"/>
      <c r="B230" s="2"/>
      <c r="C230" s="2">
        <v>5134</v>
      </c>
      <c r="D230" s="1" t="s">
        <v>136</v>
      </c>
      <c r="E230" s="20">
        <v>70000</v>
      </c>
      <c r="F230" s="20">
        <v>70000</v>
      </c>
      <c r="G230" s="31">
        <v>5070</v>
      </c>
      <c r="H230" s="34">
        <f t="shared" si="3"/>
        <v>7.2428571428571429</v>
      </c>
      <c r="I230" s="43"/>
      <c r="J230" s="43"/>
      <c r="K230" s="43"/>
      <c r="L230" s="43"/>
      <c r="M230" s="43"/>
      <c r="N230" s="43"/>
      <c r="O230" s="43"/>
      <c r="P230" s="43"/>
      <c r="Q230" s="43"/>
      <c r="R230" s="43"/>
    </row>
    <row r="231" spans="1:18" x14ac:dyDescent="0.25">
      <c r="A231" s="41"/>
      <c r="B231" s="2"/>
      <c r="C231" s="2">
        <v>5137</v>
      </c>
      <c r="D231" s="1" t="s">
        <v>105</v>
      </c>
      <c r="E231" s="20">
        <v>140000</v>
      </c>
      <c r="F231" s="20">
        <v>140000</v>
      </c>
      <c r="G231" s="31">
        <v>82675.990000000005</v>
      </c>
      <c r="H231" s="34">
        <f t="shared" si="3"/>
        <v>59.054278571428576</v>
      </c>
      <c r="I231" s="43"/>
      <c r="J231" s="43"/>
      <c r="K231" s="43"/>
      <c r="L231" s="43"/>
      <c r="M231" s="43"/>
      <c r="N231" s="43"/>
      <c r="O231" s="43"/>
      <c r="P231" s="43"/>
      <c r="Q231" s="43"/>
      <c r="R231" s="43"/>
    </row>
    <row r="232" spans="1:18" x14ac:dyDescent="0.25">
      <c r="A232" s="41"/>
      <c r="B232" s="2"/>
      <c r="C232" s="2">
        <v>5139</v>
      </c>
      <c r="D232" s="1" t="s">
        <v>144</v>
      </c>
      <c r="E232" s="20">
        <v>50000</v>
      </c>
      <c r="F232" s="20">
        <v>50000</v>
      </c>
      <c r="G232" s="31">
        <v>25172</v>
      </c>
      <c r="H232" s="34">
        <f t="shared" si="3"/>
        <v>50.344000000000001</v>
      </c>
      <c r="I232" s="43"/>
      <c r="J232" s="43"/>
      <c r="K232" s="43"/>
      <c r="L232" s="43"/>
      <c r="M232" s="43"/>
      <c r="N232" s="43"/>
      <c r="O232" s="43"/>
      <c r="P232" s="43"/>
      <c r="Q232" s="43"/>
      <c r="R232" s="43"/>
    </row>
    <row r="233" spans="1:18" x14ac:dyDescent="0.25">
      <c r="A233" s="41"/>
      <c r="B233" s="2"/>
      <c r="C233" s="2">
        <v>5156</v>
      </c>
      <c r="D233" s="1" t="s">
        <v>130</v>
      </c>
      <c r="E233" s="20">
        <v>85000</v>
      </c>
      <c r="F233" s="20">
        <v>85000</v>
      </c>
      <c r="G233" s="31">
        <v>40920.400000000001</v>
      </c>
      <c r="H233" s="34">
        <f t="shared" si="3"/>
        <v>48.141647058823537</v>
      </c>
      <c r="I233" s="43"/>
      <c r="J233" s="43"/>
      <c r="K233" s="43"/>
      <c r="L233" s="43"/>
      <c r="M233" s="43"/>
      <c r="N233" s="43"/>
      <c r="O233" s="43"/>
      <c r="P233" s="43"/>
      <c r="Q233" s="43"/>
      <c r="R233" s="43"/>
    </row>
    <row r="234" spans="1:18" x14ac:dyDescent="0.25">
      <c r="A234" s="41"/>
      <c r="B234" s="2"/>
      <c r="C234" s="2">
        <v>5162</v>
      </c>
      <c r="D234" s="1" t="s">
        <v>145</v>
      </c>
      <c r="E234" s="20"/>
      <c r="F234" s="20"/>
      <c r="G234" s="31"/>
      <c r="H234" s="34"/>
      <c r="I234" s="43"/>
      <c r="J234" s="43"/>
      <c r="K234" s="43"/>
      <c r="L234" s="43"/>
      <c r="M234" s="43"/>
      <c r="N234" s="43"/>
      <c r="O234" s="43"/>
      <c r="P234" s="43"/>
      <c r="Q234" s="43"/>
      <c r="R234" s="43"/>
    </row>
    <row r="235" spans="1:18" x14ac:dyDescent="0.25">
      <c r="A235" s="41"/>
      <c r="B235" s="2"/>
      <c r="C235" s="2">
        <v>5167</v>
      </c>
      <c r="D235" s="1" t="s">
        <v>146</v>
      </c>
      <c r="E235" s="20">
        <v>25000</v>
      </c>
      <c r="F235" s="20">
        <v>25000</v>
      </c>
      <c r="G235" s="31"/>
      <c r="H235" s="34">
        <f t="shared" si="3"/>
        <v>0</v>
      </c>
      <c r="I235" s="43"/>
      <c r="J235" s="43"/>
      <c r="K235" s="43"/>
      <c r="L235" s="43"/>
      <c r="M235" s="43"/>
      <c r="N235" s="43"/>
      <c r="O235" s="43"/>
      <c r="P235" s="43"/>
      <c r="Q235" s="43"/>
      <c r="R235" s="43"/>
    </row>
    <row r="236" spans="1:18" x14ac:dyDescent="0.25">
      <c r="A236" s="41"/>
      <c r="B236" s="2"/>
      <c r="C236" s="2">
        <v>5169</v>
      </c>
      <c r="D236" s="1" t="s">
        <v>79</v>
      </c>
      <c r="E236" s="20">
        <v>5000</v>
      </c>
      <c r="F236" s="20">
        <v>5000</v>
      </c>
      <c r="G236" s="31">
        <v>27124</v>
      </c>
      <c r="H236" s="34">
        <f t="shared" si="3"/>
        <v>542.48</v>
      </c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1:18" x14ac:dyDescent="0.25">
      <c r="A237" s="41"/>
      <c r="B237" s="2"/>
      <c r="C237" s="2">
        <v>5171</v>
      </c>
      <c r="D237" s="1" t="s">
        <v>71</v>
      </c>
      <c r="E237" s="20">
        <v>50000</v>
      </c>
      <c r="F237" s="20">
        <v>50000</v>
      </c>
      <c r="G237" s="31">
        <v>8106</v>
      </c>
      <c r="H237" s="34">
        <f t="shared" si="3"/>
        <v>16.212</v>
      </c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1:18" x14ac:dyDescent="0.25">
      <c r="A238" s="41"/>
      <c r="B238" s="2"/>
      <c r="C238" s="2">
        <v>5173</v>
      </c>
      <c r="D238" s="1" t="s">
        <v>147</v>
      </c>
      <c r="E238" s="20">
        <v>25000</v>
      </c>
      <c r="F238" s="20">
        <v>25000</v>
      </c>
      <c r="G238" s="31"/>
      <c r="H238" s="34">
        <f t="shared" si="3"/>
        <v>0</v>
      </c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1:18" x14ac:dyDescent="0.25">
      <c r="A239" s="41"/>
      <c r="B239" s="2"/>
      <c r="C239" s="2">
        <v>6121</v>
      </c>
      <c r="D239" s="1" t="s">
        <v>72</v>
      </c>
      <c r="E239" s="20">
        <v>100000</v>
      </c>
      <c r="F239" s="20">
        <v>100000</v>
      </c>
      <c r="G239" s="31">
        <v>81977.5</v>
      </c>
      <c r="H239" s="34">
        <f t="shared" si="3"/>
        <v>81.977500000000006</v>
      </c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1:18" x14ac:dyDescent="0.25">
      <c r="A240" s="46"/>
      <c r="B240" s="6">
        <v>6112</v>
      </c>
      <c r="C240" s="6"/>
      <c r="D240" s="6" t="s">
        <v>148</v>
      </c>
      <c r="E240" s="26">
        <f>SUM(E241:E250)</f>
        <v>2227000</v>
      </c>
      <c r="F240" s="26">
        <f>SUM(F241:F250)</f>
        <v>2227000</v>
      </c>
      <c r="G240" s="37">
        <f>SUM(G241:G250)</f>
        <v>527413</v>
      </c>
      <c r="H240" s="38">
        <f t="shared" si="3"/>
        <v>23.682667265379433</v>
      </c>
      <c r="I240" s="43"/>
      <c r="J240" s="43"/>
      <c r="K240" s="43"/>
      <c r="L240" s="43"/>
      <c r="M240" s="43"/>
      <c r="N240" s="43"/>
      <c r="O240" s="43"/>
      <c r="P240" s="43"/>
      <c r="Q240" s="43"/>
      <c r="R240" s="43"/>
    </row>
    <row r="241" spans="1:18" x14ac:dyDescent="0.25">
      <c r="A241" s="41"/>
      <c r="B241" s="2"/>
      <c r="C241" s="2">
        <v>5021</v>
      </c>
      <c r="D241" s="1" t="s">
        <v>94</v>
      </c>
      <c r="E241" s="20">
        <v>275000</v>
      </c>
      <c r="F241" s="20">
        <v>275000</v>
      </c>
      <c r="G241" s="30">
        <v>40000</v>
      </c>
      <c r="H241" s="34">
        <f t="shared" si="3"/>
        <v>14.545454545454545</v>
      </c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1:18" x14ac:dyDescent="0.25">
      <c r="A242" s="41"/>
      <c r="B242" s="2"/>
      <c r="C242" s="2">
        <v>5023</v>
      </c>
      <c r="D242" s="1" t="s">
        <v>149</v>
      </c>
      <c r="E242" s="20">
        <v>1500000</v>
      </c>
      <c r="F242" s="20">
        <v>1500000</v>
      </c>
      <c r="G242" s="31">
        <v>376263</v>
      </c>
      <c r="H242" s="34">
        <f t="shared" si="3"/>
        <v>25.084200000000003</v>
      </c>
      <c r="I242" s="43"/>
      <c r="J242" s="43"/>
      <c r="K242" s="43"/>
      <c r="L242" s="43"/>
      <c r="M242" s="43"/>
      <c r="N242" s="43"/>
      <c r="O242" s="43"/>
      <c r="P242" s="43"/>
      <c r="Q242" s="43"/>
      <c r="R242" s="43"/>
    </row>
    <row r="243" spans="1:18" x14ac:dyDescent="0.25">
      <c r="A243" s="41"/>
      <c r="B243" s="2"/>
      <c r="C243" s="2">
        <v>5031</v>
      </c>
      <c r="D243" s="1" t="s">
        <v>95</v>
      </c>
      <c r="E243" s="20">
        <v>270000</v>
      </c>
      <c r="F243" s="20">
        <v>270000</v>
      </c>
      <c r="G243" s="31">
        <v>73216</v>
      </c>
      <c r="H243" s="34">
        <f t="shared" si="3"/>
        <v>27.11703703703704</v>
      </c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1:18" x14ac:dyDescent="0.25">
      <c r="A244" s="41"/>
      <c r="B244" s="2"/>
      <c r="C244" s="2">
        <v>5032</v>
      </c>
      <c r="D244" s="1" t="s">
        <v>96</v>
      </c>
      <c r="E244" s="20">
        <v>135000</v>
      </c>
      <c r="F244" s="20">
        <v>135000</v>
      </c>
      <c r="G244" s="31">
        <v>34095</v>
      </c>
      <c r="H244" s="34">
        <f t="shared" si="3"/>
        <v>25.255555555555553</v>
      </c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1:18" x14ac:dyDescent="0.25">
      <c r="A245" s="41"/>
      <c r="B245" s="2"/>
      <c r="C245" s="2">
        <v>5136</v>
      </c>
      <c r="D245" s="1" t="s">
        <v>150</v>
      </c>
      <c r="E245" s="20">
        <v>2000</v>
      </c>
      <c r="F245" s="20">
        <v>2000</v>
      </c>
      <c r="G245" s="31"/>
      <c r="H245" s="34">
        <f t="shared" si="3"/>
        <v>0</v>
      </c>
      <c r="I245" s="43"/>
      <c r="J245" s="43"/>
      <c r="K245" s="43"/>
      <c r="L245" s="43"/>
      <c r="M245" s="43"/>
      <c r="N245" s="43"/>
      <c r="O245" s="43"/>
      <c r="P245" s="43"/>
      <c r="Q245" s="43"/>
      <c r="R245" s="43"/>
    </row>
    <row r="246" spans="1:18" x14ac:dyDescent="0.25">
      <c r="A246" s="41"/>
      <c r="B246" s="2"/>
      <c r="C246" s="2">
        <v>5156</v>
      </c>
      <c r="D246" s="1" t="s">
        <v>130</v>
      </c>
      <c r="E246" s="20">
        <v>20000</v>
      </c>
      <c r="F246" s="20">
        <v>20000</v>
      </c>
      <c r="G246" s="31"/>
      <c r="H246" s="34">
        <f t="shared" si="3"/>
        <v>0</v>
      </c>
      <c r="I246" s="43"/>
      <c r="J246" s="43"/>
      <c r="K246" s="43"/>
      <c r="L246" s="43"/>
      <c r="M246" s="43"/>
      <c r="N246" s="43"/>
      <c r="O246" s="43"/>
      <c r="P246" s="43"/>
      <c r="Q246" s="43"/>
      <c r="R246" s="43"/>
    </row>
    <row r="247" spans="1:18" x14ac:dyDescent="0.25">
      <c r="A247" s="41"/>
      <c r="B247" s="2"/>
      <c r="C247" s="2">
        <v>5167</v>
      </c>
      <c r="D247" s="1" t="s">
        <v>141</v>
      </c>
      <c r="E247" s="20">
        <v>10000</v>
      </c>
      <c r="F247" s="20">
        <v>10000</v>
      </c>
      <c r="G247" s="31">
        <v>3727</v>
      </c>
      <c r="H247" s="34">
        <f t="shared" si="3"/>
        <v>37.269999999999996</v>
      </c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1:18" x14ac:dyDescent="0.25">
      <c r="A248" s="41"/>
      <c r="B248" s="2"/>
      <c r="C248" s="2">
        <v>5169</v>
      </c>
      <c r="D248" s="1" t="s">
        <v>79</v>
      </c>
      <c r="E248" s="20">
        <v>5000</v>
      </c>
      <c r="F248" s="20">
        <v>5000</v>
      </c>
      <c r="G248" s="31"/>
      <c r="H248" s="34">
        <f t="shared" si="3"/>
        <v>0</v>
      </c>
      <c r="I248" s="43"/>
      <c r="J248" s="43"/>
      <c r="K248" s="43"/>
      <c r="L248" s="43"/>
      <c r="M248" s="43"/>
      <c r="N248" s="43"/>
      <c r="O248" s="43"/>
      <c r="P248" s="43"/>
      <c r="Q248" s="43"/>
      <c r="R248" s="43"/>
    </row>
    <row r="249" spans="1:18" x14ac:dyDescent="0.25">
      <c r="A249" s="41"/>
      <c r="B249" s="2"/>
      <c r="C249" s="2">
        <v>5173</v>
      </c>
      <c r="D249" s="1" t="s">
        <v>132</v>
      </c>
      <c r="E249" s="20">
        <v>10000</v>
      </c>
      <c r="F249" s="20">
        <v>10000</v>
      </c>
      <c r="G249" s="31">
        <v>112</v>
      </c>
      <c r="H249" s="34">
        <f t="shared" si="3"/>
        <v>1.1199999999999999</v>
      </c>
      <c r="I249" s="43"/>
      <c r="J249" s="43"/>
      <c r="K249" s="43"/>
      <c r="L249" s="43"/>
      <c r="M249" s="43"/>
      <c r="N249" s="43"/>
      <c r="O249" s="43"/>
      <c r="P249" s="43"/>
      <c r="Q249" s="43"/>
      <c r="R249" s="43"/>
    </row>
    <row r="250" spans="1:18" x14ac:dyDescent="0.25">
      <c r="A250" s="41"/>
      <c r="B250" s="2"/>
      <c r="C250" s="2">
        <v>5181</v>
      </c>
      <c r="D250" s="1" t="s">
        <v>92</v>
      </c>
      <c r="E250" s="20">
        <v>0</v>
      </c>
      <c r="F250" s="20">
        <v>0</v>
      </c>
      <c r="G250" s="31"/>
      <c r="H250" s="34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1:18" x14ac:dyDescent="0.25">
      <c r="A251" s="46"/>
      <c r="B251" s="6">
        <v>6171</v>
      </c>
      <c r="C251" s="6"/>
      <c r="D251" s="5" t="s">
        <v>151</v>
      </c>
      <c r="E251" s="26">
        <f>SUM(E252:E289)</f>
        <v>39813630</v>
      </c>
      <c r="F251" s="26">
        <f>SUM(F252:F289)</f>
        <v>39661230</v>
      </c>
      <c r="G251" s="37">
        <f>SUM(G252:G288)</f>
        <v>2945023.5700000003</v>
      </c>
      <c r="H251" s="38">
        <f t="shared" si="3"/>
        <v>7.4254468910822986</v>
      </c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2" spans="1:18" x14ac:dyDescent="0.25">
      <c r="A252" s="41"/>
      <c r="B252" s="2"/>
      <c r="C252" s="2">
        <v>5011</v>
      </c>
      <c r="D252" s="1" t="s">
        <v>129</v>
      </c>
      <c r="E252" s="20">
        <v>11000000</v>
      </c>
      <c r="F252" s="20">
        <v>11000000</v>
      </c>
      <c r="G252" s="31">
        <v>2364749</v>
      </c>
      <c r="H252" s="34">
        <f t="shared" si="3"/>
        <v>21.497718181818183</v>
      </c>
      <c r="I252" s="43"/>
      <c r="J252" s="43"/>
      <c r="K252" s="43"/>
      <c r="L252" s="43"/>
      <c r="M252" s="43"/>
      <c r="N252" s="43"/>
      <c r="O252" s="43"/>
      <c r="P252" s="43"/>
      <c r="Q252" s="43"/>
      <c r="R252" s="43"/>
    </row>
    <row r="253" spans="1:18" x14ac:dyDescent="0.25">
      <c r="A253" s="41"/>
      <c r="B253" s="2"/>
      <c r="C253" s="2">
        <v>5021</v>
      </c>
      <c r="D253" s="1" t="s">
        <v>94</v>
      </c>
      <c r="E253" s="20">
        <v>265000</v>
      </c>
      <c r="F253" s="20">
        <v>265000</v>
      </c>
      <c r="G253" s="31">
        <v>48500</v>
      </c>
      <c r="H253" s="34">
        <f t="shared" si="3"/>
        <v>18.30188679245283</v>
      </c>
      <c r="I253" s="43"/>
      <c r="J253" s="43"/>
      <c r="K253" s="43"/>
      <c r="L253" s="43"/>
      <c r="M253" s="43"/>
      <c r="N253" s="43"/>
      <c r="O253" s="43"/>
      <c r="P253" s="43"/>
      <c r="Q253" s="43"/>
      <c r="R253" s="43"/>
    </row>
    <row r="254" spans="1:18" x14ac:dyDescent="0.25">
      <c r="A254" s="41"/>
      <c r="B254" s="2"/>
      <c r="C254" s="2">
        <v>5031</v>
      </c>
      <c r="D254" s="1" t="s">
        <v>95</v>
      </c>
      <c r="E254" s="20">
        <v>2800000</v>
      </c>
      <c r="F254" s="20">
        <v>2800000</v>
      </c>
      <c r="G254" s="31">
        <v>591009</v>
      </c>
      <c r="H254" s="34">
        <f t="shared" si="3"/>
        <v>21.107464285714286</v>
      </c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1:18" x14ac:dyDescent="0.25">
      <c r="A255" s="41"/>
      <c r="B255" s="2"/>
      <c r="C255" s="2">
        <v>5032</v>
      </c>
      <c r="D255" s="1" t="s">
        <v>96</v>
      </c>
      <c r="E255" s="20">
        <v>990000</v>
      </c>
      <c r="F255" s="20">
        <v>990000</v>
      </c>
      <c r="G255" s="31">
        <v>212763</v>
      </c>
      <c r="H255" s="34">
        <f t="shared" si="3"/>
        <v>21.491212121212122</v>
      </c>
      <c r="I255" s="43"/>
      <c r="J255" s="43"/>
      <c r="K255" s="43"/>
      <c r="L255" s="43"/>
      <c r="M255" s="43"/>
      <c r="N255" s="43"/>
      <c r="O255" s="43"/>
      <c r="P255" s="43"/>
      <c r="Q255" s="43"/>
      <c r="R255" s="43"/>
    </row>
    <row r="256" spans="1:18" x14ac:dyDescent="0.25">
      <c r="A256" s="41"/>
      <c r="B256" s="2"/>
      <c r="C256" s="2">
        <v>5038</v>
      </c>
      <c r="D256" s="1" t="s">
        <v>152</v>
      </c>
      <c r="E256" s="20">
        <v>75000</v>
      </c>
      <c r="F256" s="20">
        <v>75000</v>
      </c>
      <c r="G256" s="31">
        <v>31026</v>
      </c>
      <c r="H256" s="34">
        <f t="shared" si="3"/>
        <v>41.368000000000002</v>
      </c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1:18" x14ac:dyDescent="0.25">
      <c r="A257" s="41"/>
      <c r="B257" s="11"/>
      <c r="C257" s="2">
        <v>5132</v>
      </c>
      <c r="D257" s="1" t="s">
        <v>153</v>
      </c>
      <c r="E257" s="20">
        <v>14000</v>
      </c>
      <c r="F257" s="20">
        <v>14000</v>
      </c>
      <c r="G257" s="31">
        <v>1447</v>
      </c>
      <c r="H257" s="34">
        <f t="shared" si="3"/>
        <v>10.335714285714285</v>
      </c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1:18" x14ac:dyDescent="0.25">
      <c r="A258" s="41"/>
      <c r="B258" s="2"/>
      <c r="C258" s="2">
        <v>5133</v>
      </c>
      <c r="D258" s="1" t="s">
        <v>133</v>
      </c>
      <c r="E258" s="20">
        <v>2000</v>
      </c>
      <c r="F258" s="20">
        <v>2000</v>
      </c>
      <c r="G258" s="31"/>
      <c r="H258" s="34">
        <f t="shared" si="3"/>
        <v>0</v>
      </c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1:18" x14ac:dyDescent="0.25">
      <c r="A259" s="41"/>
      <c r="B259" s="2"/>
      <c r="C259" s="2">
        <v>5136</v>
      </c>
      <c r="D259" s="1" t="s">
        <v>154</v>
      </c>
      <c r="E259" s="20">
        <v>20000</v>
      </c>
      <c r="F259" s="20">
        <v>20000</v>
      </c>
      <c r="G259" s="31">
        <v>6998.1</v>
      </c>
      <c r="H259" s="34">
        <f t="shared" ref="H259:H298" si="4">G259/F259*100</f>
        <v>34.990500000000004</v>
      </c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1:18" x14ac:dyDescent="0.25">
      <c r="A260" s="41"/>
      <c r="B260" s="2"/>
      <c r="C260" s="2">
        <v>5137</v>
      </c>
      <c r="D260" s="1" t="s">
        <v>105</v>
      </c>
      <c r="E260" s="20">
        <v>120000</v>
      </c>
      <c r="F260" s="20">
        <v>120000</v>
      </c>
      <c r="G260" s="31">
        <v>62429.45</v>
      </c>
      <c r="H260" s="34">
        <f t="shared" si="4"/>
        <v>52.024541666666671</v>
      </c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1:18" x14ac:dyDescent="0.25">
      <c r="A261" s="41"/>
      <c r="B261" s="2"/>
      <c r="C261" s="2">
        <v>5138</v>
      </c>
      <c r="D261" s="1" t="s">
        <v>155</v>
      </c>
      <c r="E261" s="20">
        <v>60000</v>
      </c>
      <c r="F261" s="20">
        <v>60000</v>
      </c>
      <c r="G261" s="31"/>
      <c r="H261" s="34">
        <f t="shared" si="4"/>
        <v>0</v>
      </c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1:18" x14ac:dyDescent="0.25">
      <c r="A262" s="41"/>
      <c r="B262" s="2"/>
      <c r="C262" s="2">
        <v>5139</v>
      </c>
      <c r="D262" s="1" t="s">
        <v>77</v>
      </c>
      <c r="E262" s="20">
        <v>375000</v>
      </c>
      <c r="F262" s="20">
        <v>375000</v>
      </c>
      <c r="G262" s="31">
        <v>123105.98</v>
      </c>
      <c r="H262" s="34">
        <f t="shared" si="4"/>
        <v>32.82826133333333</v>
      </c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1:18" x14ac:dyDescent="0.25">
      <c r="A263" s="41"/>
      <c r="B263" s="2"/>
      <c r="C263" s="2">
        <v>5151</v>
      </c>
      <c r="D263" s="1" t="s">
        <v>138</v>
      </c>
      <c r="E263" s="20">
        <v>30000</v>
      </c>
      <c r="F263" s="20">
        <v>30000</v>
      </c>
      <c r="G263" s="31">
        <v>19872</v>
      </c>
      <c r="H263" s="34">
        <f t="shared" si="4"/>
        <v>66.239999999999995</v>
      </c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1:18" x14ac:dyDescent="0.25">
      <c r="A264" s="41"/>
      <c r="B264" s="2"/>
      <c r="C264" s="2">
        <v>5153</v>
      </c>
      <c r="D264" s="1" t="s">
        <v>139</v>
      </c>
      <c r="E264" s="20">
        <v>250000</v>
      </c>
      <c r="F264" s="20">
        <v>250000</v>
      </c>
      <c r="G264" s="31">
        <v>165296</v>
      </c>
      <c r="H264" s="34">
        <f t="shared" si="4"/>
        <v>66.118399999999994</v>
      </c>
      <c r="I264" s="43"/>
      <c r="J264" s="43"/>
      <c r="K264" s="43"/>
      <c r="L264" s="43"/>
      <c r="M264" s="43"/>
      <c r="N264" s="43"/>
      <c r="O264" s="43"/>
      <c r="P264" s="43"/>
      <c r="Q264" s="43"/>
      <c r="R264" s="43"/>
    </row>
    <row r="265" spans="1:18" x14ac:dyDescent="0.25">
      <c r="A265" s="41"/>
      <c r="B265" s="2"/>
      <c r="C265" s="2">
        <v>5154</v>
      </c>
      <c r="D265" s="1" t="s">
        <v>156</v>
      </c>
      <c r="E265" s="20">
        <v>190000</v>
      </c>
      <c r="F265" s="20">
        <v>190000</v>
      </c>
      <c r="G265" s="31">
        <v>94504</v>
      </c>
      <c r="H265" s="34">
        <f t="shared" si="4"/>
        <v>49.738947368421051</v>
      </c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1:18" x14ac:dyDescent="0.25">
      <c r="A266" s="41"/>
      <c r="B266" s="2"/>
      <c r="C266" s="2">
        <v>5156</v>
      </c>
      <c r="D266" s="1" t="s">
        <v>130</v>
      </c>
      <c r="E266" s="20">
        <v>25000</v>
      </c>
      <c r="F266" s="20">
        <v>25000</v>
      </c>
      <c r="G266" s="31">
        <v>6612.8</v>
      </c>
      <c r="H266" s="34">
        <f t="shared" si="4"/>
        <v>26.451200000000004</v>
      </c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1:18" x14ac:dyDescent="0.25">
      <c r="A267" s="41"/>
      <c r="B267" s="2"/>
      <c r="C267" s="2">
        <v>5161</v>
      </c>
      <c r="D267" s="1" t="s">
        <v>157</v>
      </c>
      <c r="E267" s="20">
        <v>215000</v>
      </c>
      <c r="F267" s="20">
        <v>215000</v>
      </c>
      <c r="G267" s="31">
        <v>50349.4</v>
      </c>
      <c r="H267" s="34">
        <f t="shared" si="4"/>
        <v>23.418325581395351</v>
      </c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1:18" x14ac:dyDescent="0.25">
      <c r="A268" s="41"/>
      <c r="B268" s="2"/>
      <c r="C268" s="2">
        <v>5162</v>
      </c>
      <c r="D268" s="1" t="s">
        <v>158</v>
      </c>
      <c r="E268" s="20">
        <v>260000</v>
      </c>
      <c r="F268" s="20">
        <v>260000</v>
      </c>
      <c r="G268" s="31">
        <v>79623</v>
      </c>
      <c r="H268" s="34">
        <f t="shared" si="4"/>
        <v>30.62423076923077</v>
      </c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1:18" x14ac:dyDescent="0.25">
      <c r="A269" s="41"/>
      <c r="B269" s="2"/>
      <c r="C269" s="2">
        <v>5163</v>
      </c>
      <c r="D269" s="1" t="s">
        <v>159</v>
      </c>
      <c r="E269" s="20">
        <v>190000</v>
      </c>
      <c r="F269" s="20">
        <v>190000</v>
      </c>
      <c r="G269" s="31">
        <v>67073</v>
      </c>
      <c r="H269" s="34">
        <f t="shared" si="4"/>
        <v>35.301578947368419</v>
      </c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1:18" x14ac:dyDescent="0.25">
      <c r="A270" s="41"/>
      <c r="B270" s="2"/>
      <c r="C270" s="2">
        <v>5164</v>
      </c>
      <c r="D270" s="1" t="s">
        <v>160</v>
      </c>
      <c r="E270" s="20">
        <v>0</v>
      </c>
      <c r="F270" s="20">
        <v>0</v>
      </c>
      <c r="G270" s="31"/>
      <c r="H270" s="34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1:18" x14ac:dyDescent="0.25">
      <c r="A271" s="41"/>
      <c r="B271" s="2"/>
      <c r="C271" s="2">
        <v>5166</v>
      </c>
      <c r="D271" s="1" t="s">
        <v>161</v>
      </c>
      <c r="E271" s="20">
        <v>200000</v>
      </c>
      <c r="F271" s="20">
        <v>200000</v>
      </c>
      <c r="G271" s="31">
        <v>146712</v>
      </c>
      <c r="H271" s="34">
        <f t="shared" si="4"/>
        <v>73.355999999999995</v>
      </c>
      <c r="I271" s="43"/>
      <c r="J271" s="43"/>
      <c r="K271" s="43"/>
      <c r="L271" s="43"/>
      <c r="M271" s="43"/>
      <c r="N271" s="43"/>
      <c r="O271" s="43"/>
      <c r="P271" s="43"/>
      <c r="Q271" s="43"/>
      <c r="R271" s="43"/>
    </row>
    <row r="272" spans="1:18" x14ac:dyDescent="0.25">
      <c r="A272" s="41"/>
      <c r="B272" s="2"/>
      <c r="C272" s="2">
        <v>5167</v>
      </c>
      <c r="D272" s="1" t="s">
        <v>131</v>
      </c>
      <c r="E272" s="20">
        <v>205000</v>
      </c>
      <c r="F272" s="20">
        <v>205000</v>
      </c>
      <c r="G272" s="31">
        <v>42303</v>
      </c>
      <c r="H272" s="34">
        <f t="shared" si="4"/>
        <v>20.635609756097562</v>
      </c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1:18" x14ac:dyDescent="0.25">
      <c r="A273" s="41"/>
      <c r="B273" s="2"/>
      <c r="C273" s="2">
        <v>5169</v>
      </c>
      <c r="D273" s="1" t="s">
        <v>162</v>
      </c>
      <c r="E273" s="20">
        <v>1800000</v>
      </c>
      <c r="F273" s="20">
        <v>1800000</v>
      </c>
      <c r="G273" s="31">
        <v>528315.01</v>
      </c>
      <c r="H273" s="34">
        <f t="shared" si="4"/>
        <v>29.350833888888889</v>
      </c>
      <c r="I273" s="43"/>
      <c r="J273" s="43"/>
      <c r="K273" s="43"/>
      <c r="L273" s="43"/>
      <c r="M273" s="43"/>
      <c r="N273" s="43"/>
      <c r="O273" s="43"/>
      <c r="P273" s="43"/>
      <c r="Q273" s="43"/>
      <c r="R273" s="43"/>
    </row>
    <row r="274" spans="1:18" x14ac:dyDescent="0.25">
      <c r="A274" s="41"/>
      <c r="B274" s="2"/>
      <c r="C274" s="2">
        <v>5171</v>
      </c>
      <c r="D274" s="1" t="s">
        <v>71</v>
      </c>
      <c r="E274" s="20">
        <v>800000</v>
      </c>
      <c r="F274" s="20">
        <v>800000</v>
      </c>
      <c r="G274" s="31">
        <v>58840</v>
      </c>
      <c r="H274" s="34">
        <f t="shared" si="4"/>
        <v>7.3550000000000004</v>
      </c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1:18" x14ac:dyDescent="0.25">
      <c r="A275" s="41"/>
      <c r="B275" s="2"/>
      <c r="C275" s="2">
        <v>5172</v>
      </c>
      <c r="D275" s="1" t="s">
        <v>184</v>
      </c>
      <c r="E275" s="20">
        <v>65000</v>
      </c>
      <c r="F275" s="20">
        <v>65000</v>
      </c>
      <c r="G275" s="31">
        <v>70815.3</v>
      </c>
      <c r="H275" s="34">
        <f t="shared" si="4"/>
        <v>108.94661538461538</v>
      </c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1:18" x14ac:dyDescent="0.25">
      <c r="A276" s="41"/>
      <c r="B276" s="2"/>
      <c r="C276" s="2">
        <v>5173</v>
      </c>
      <c r="D276" s="1" t="s">
        <v>132</v>
      </c>
      <c r="E276" s="20">
        <v>30000</v>
      </c>
      <c r="F276" s="20">
        <v>30000</v>
      </c>
      <c r="G276" s="31">
        <v>17282</v>
      </c>
      <c r="H276" s="34">
        <f t="shared" si="4"/>
        <v>57.606666666666662</v>
      </c>
      <c r="I276" s="43"/>
      <c r="J276" s="43"/>
      <c r="K276" s="43"/>
      <c r="L276" s="43"/>
      <c r="M276" s="43"/>
      <c r="N276" s="43"/>
      <c r="O276" s="43"/>
      <c r="P276" s="43"/>
      <c r="Q276" s="43"/>
      <c r="R276" s="43"/>
    </row>
    <row r="277" spans="1:18" x14ac:dyDescent="0.25">
      <c r="A277" s="41"/>
      <c r="B277" s="2"/>
      <c r="C277" s="2">
        <v>5175</v>
      </c>
      <c r="D277" s="1" t="s">
        <v>163</v>
      </c>
      <c r="E277" s="20">
        <v>50000</v>
      </c>
      <c r="F277" s="20">
        <v>50000</v>
      </c>
      <c r="G277" s="31">
        <v>4993</v>
      </c>
      <c r="H277" s="34">
        <f t="shared" si="4"/>
        <v>9.9860000000000007</v>
      </c>
      <c r="I277" s="43"/>
      <c r="J277" s="43"/>
      <c r="K277" s="43"/>
      <c r="L277" s="43"/>
      <c r="M277" s="43"/>
      <c r="N277" s="43"/>
      <c r="O277" s="43"/>
      <c r="P277" s="43"/>
      <c r="Q277" s="43"/>
      <c r="R277" s="43"/>
    </row>
    <row r="278" spans="1:18" x14ac:dyDescent="0.25">
      <c r="A278" s="41"/>
      <c r="B278" s="2"/>
      <c r="C278" s="2">
        <v>5182</v>
      </c>
      <c r="D278" s="1" t="s">
        <v>92</v>
      </c>
      <c r="E278" s="20">
        <v>0</v>
      </c>
      <c r="F278" s="20">
        <v>0</v>
      </c>
      <c r="G278" s="31">
        <v>13903</v>
      </c>
      <c r="H278" s="34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1:18" x14ac:dyDescent="0.25">
      <c r="A279" s="41"/>
      <c r="B279" s="2"/>
      <c r="C279" s="2">
        <v>5194</v>
      </c>
      <c r="D279" s="1" t="s">
        <v>164</v>
      </c>
      <c r="E279" s="20">
        <v>60000</v>
      </c>
      <c r="F279" s="20">
        <v>60000</v>
      </c>
      <c r="G279" s="31">
        <v>29011.45</v>
      </c>
      <c r="H279" s="34">
        <f t="shared" si="4"/>
        <v>48.35241666666667</v>
      </c>
      <c r="I279" s="43"/>
      <c r="J279" s="43"/>
      <c r="K279" s="43"/>
      <c r="L279" s="43"/>
      <c r="M279" s="43"/>
      <c r="N279" s="43"/>
      <c r="O279" s="43"/>
      <c r="P279" s="43"/>
      <c r="Q279" s="43"/>
      <c r="R279" s="43"/>
    </row>
    <row r="280" spans="1:18" x14ac:dyDescent="0.25">
      <c r="A280" s="41"/>
      <c r="B280" s="2"/>
      <c r="C280" s="2">
        <v>5199</v>
      </c>
      <c r="D280" s="1" t="s">
        <v>118</v>
      </c>
      <c r="E280" s="20"/>
      <c r="F280" s="20"/>
      <c r="G280" s="31">
        <v>-2428461.3199999998</v>
      </c>
      <c r="H280" s="34"/>
      <c r="I280" s="43"/>
      <c r="J280" s="43"/>
      <c r="K280" s="43"/>
      <c r="L280" s="43"/>
      <c r="M280" s="43"/>
      <c r="N280" s="43"/>
      <c r="O280" s="43"/>
      <c r="P280" s="43"/>
      <c r="Q280" s="43"/>
      <c r="R280" s="43"/>
    </row>
    <row r="281" spans="1:18" x14ac:dyDescent="0.25">
      <c r="A281" s="41"/>
      <c r="B281" s="2"/>
      <c r="C281" s="2">
        <v>5492</v>
      </c>
      <c r="D281" s="1" t="s">
        <v>165</v>
      </c>
      <c r="E281" s="20">
        <v>410000</v>
      </c>
      <c r="F281" s="20">
        <v>410000</v>
      </c>
      <c r="G281" s="31">
        <v>360000</v>
      </c>
      <c r="H281" s="34">
        <f t="shared" si="4"/>
        <v>87.804878048780495</v>
      </c>
      <c r="I281" s="43"/>
      <c r="J281" s="43"/>
      <c r="K281" s="43"/>
      <c r="L281" s="43"/>
      <c r="M281" s="43"/>
      <c r="N281" s="43"/>
      <c r="O281" s="43"/>
      <c r="P281" s="43"/>
      <c r="Q281" s="43"/>
      <c r="R281" s="43"/>
    </row>
    <row r="282" spans="1:18" x14ac:dyDescent="0.25">
      <c r="A282" s="41"/>
      <c r="B282" s="2"/>
      <c r="C282" s="2">
        <v>5229</v>
      </c>
      <c r="D282" s="1" t="s">
        <v>166</v>
      </c>
      <c r="E282" s="20">
        <v>60000</v>
      </c>
      <c r="F282" s="20">
        <v>60000</v>
      </c>
      <c r="G282" s="31">
        <v>19252.400000000001</v>
      </c>
      <c r="H282" s="34">
        <f t="shared" si="4"/>
        <v>32.087333333333333</v>
      </c>
      <c r="I282" s="43"/>
      <c r="J282" s="43"/>
      <c r="K282" s="43"/>
      <c r="L282" s="43"/>
      <c r="M282" s="43"/>
      <c r="N282" s="43"/>
      <c r="O282" s="43"/>
      <c r="P282" s="43"/>
      <c r="Q282" s="43"/>
      <c r="R282" s="43"/>
    </row>
    <row r="283" spans="1:18" x14ac:dyDescent="0.25">
      <c r="A283" s="41"/>
      <c r="B283" s="2"/>
      <c r="C283" s="2">
        <v>5321</v>
      </c>
      <c r="D283" s="1" t="s">
        <v>167</v>
      </c>
      <c r="E283" s="20">
        <v>0</v>
      </c>
      <c r="F283" s="20">
        <v>0</v>
      </c>
      <c r="G283" s="31"/>
      <c r="H283" s="34"/>
      <c r="I283" s="43"/>
      <c r="J283" s="43"/>
      <c r="K283" s="43"/>
      <c r="L283" s="43"/>
      <c r="M283" s="43"/>
      <c r="N283" s="43"/>
      <c r="O283" s="43"/>
      <c r="P283" s="43"/>
      <c r="Q283" s="43"/>
      <c r="R283" s="43"/>
    </row>
    <row r="284" spans="1:18" x14ac:dyDescent="0.25">
      <c r="A284" s="41"/>
      <c r="B284" s="2"/>
      <c r="C284" s="2">
        <v>5329</v>
      </c>
      <c r="D284" s="1" t="s">
        <v>168</v>
      </c>
      <c r="E284" s="20">
        <v>120000</v>
      </c>
      <c r="F284" s="20">
        <v>120000</v>
      </c>
      <c r="G284" s="31">
        <v>149700</v>
      </c>
      <c r="H284" s="34">
        <f t="shared" si="4"/>
        <v>124.75</v>
      </c>
      <c r="I284" s="43"/>
      <c r="J284" s="43"/>
      <c r="K284" s="43"/>
      <c r="L284" s="43"/>
      <c r="M284" s="43"/>
      <c r="N284" s="43"/>
      <c r="O284" s="43"/>
      <c r="P284" s="43"/>
      <c r="Q284" s="43"/>
      <c r="R284" s="43"/>
    </row>
    <row r="285" spans="1:18" x14ac:dyDescent="0.25">
      <c r="A285" s="41"/>
      <c r="B285" s="2"/>
      <c r="C285" s="2">
        <v>5361</v>
      </c>
      <c r="D285" s="1" t="s">
        <v>142</v>
      </c>
      <c r="E285" s="20">
        <v>5000</v>
      </c>
      <c r="F285" s="20">
        <v>5000</v>
      </c>
      <c r="G285" s="31">
        <v>4000</v>
      </c>
      <c r="H285" s="34">
        <f t="shared" si="4"/>
        <v>80</v>
      </c>
      <c r="I285" s="43"/>
      <c r="J285" s="43"/>
      <c r="K285" s="43"/>
      <c r="L285" s="43"/>
      <c r="M285" s="43"/>
      <c r="N285" s="43"/>
      <c r="O285" s="43"/>
      <c r="P285" s="43"/>
      <c r="Q285" s="43"/>
      <c r="R285" s="43"/>
    </row>
    <row r="286" spans="1:18" x14ac:dyDescent="0.25">
      <c r="A286" s="41"/>
      <c r="B286" s="2"/>
      <c r="C286" s="2">
        <v>5362</v>
      </c>
      <c r="D286" s="1" t="s">
        <v>169</v>
      </c>
      <c r="E286" s="20">
        <v>100000</v>
      </c>
      <c r="F286" s="20">
        <v>100000</v>
      </c>
      <c r="G286" s="31">
        <v>3000</v>
      </c>
      <c r="H286" s="34">
        <f t="shared" si="4"/>
        <v>3</v>
      </c>
      <c r="I286" s="43"/>
      <c r="J286" s="43"/>
      <c r="K286" s="43"/>
      <c r="L286" s="43"/>
      <c r="M286" s="43"/>
      <c r="N286" s="43"/>
      <c r="O286" s="43"/>
      <c r="P286" s="43"/>
      <c r="Q286" s="43"/>
      <c r="R286" s="43"/>
    </row>
    <row r="287" spans="1:18" x14ac:dyDescent="0.25">
      <c r="A287" s="41"/>
      <c r="B287" s="2"/>
      <c r="C287" s="2">
        <v>5499</v>
      </c>
      <c r="D287" s="1" t="s">
        <v>170</v>
      </c>
      <c r="E287" s="20">
        <v>10000</v>
      </c>
      <c r="F287" s="20">
        <v>10000</v>
      </c>
      <c r="G287" s="31"/>
      <c r="H287" s="34">
        <f t="shared" si="4"/>
        <v>0</v>
      </c>
      <c r="I287" s="43"/>
      <c r="J287" s="43"/>
      <c r="K287" s="43"/>
      <c r="L287" s="43"/>
      <c r="M287" s="43"/>
      <c r="N287" s="43"/>
      <c r="O287" s="43"/>
      <c r="P287" s="43"/>
      <c r="Q287" s="43"/>
      <c r="R287" s="43"/>
    </row>
    <row r="288" spans="1:18" x14ac:dyDescent="0.25">
      <c r="A288" s="41"/>
      <c r="B288" s="2"/>
      <c r="C288" s="2">
        <v>6121</v>
      </c>
      <c r="D288" s="1" t="s">
        <v>72</v>
      </c>
      <c r="E288" s="20"/>
      <c r="F288" s="20"/>
      <c r="G288" s="31"/>
      <c r="H288" s="34"/>
      <c r="I288" s="43"/>
      <c r="J288" s="43"/>
      <c r="K288" s="43"/>
      <c r="L288" s="43"/>
      <c r="M288" s="43"/>
      <c r="N288" s="43"/>
      <c r="O288" s="43"/>
      <c r="P288" s="43"/>
      <c r="Q288" s="43"/>
      <c r="R288" s="43"/>
    </row>
    <row r="289" spans="1:18" x14ac:dyDescent="0.25">
      <c r="A289" s="46"/>
      <c r="B289" s="6"/>
      <c r="C289" s="6">
        <v>5901</v>
      </c>
      <c r="D289" s="5" t="s">
        <v>171</v>
      </c>
      <c r="E289" s="14">
        <f>SUM(E290:E293)</f>
        <v>19017630</v>
      </c>
      <c r="F289" s="14">
        <f>SUM(F290:F293)</f>
        <v>18865230</v>
      </c>
      <c r="G289" s="37"/>
      <c r="H289" s="38">
        <f t="shared" si="4"/>
        <v>0</v>
      </c>
      <c r="I289" s="43"/>
      <c r="J289" s="43"/>
      <c r="K289" s="43"/>
      <c r="L289" s="43"/>
      <c r="M289" s="43"/>
      <c r="N289" s="43"/>
      <c r="O289" s="43"/>
      <c r="P289" s="43"/>
      <c r="Q289" s="43"/>
      <c r="R289" s="43"/>
    </row>
    <row r="290" spans="1:18" x14ac:dyDescent="0.25">
      <c r="A290" s="41"/>
      <c r="B290" s="2"/>
      <c r="C290" s="2">
        <v>5901</v>
      </c>
      <c r="D290" s="1" t="s">
        <v>172</v>
      </c>
      <c r="E290" s="20">
        <v>2317630</v>
      </c>
      <c r="F290" s="20">
        <v>2165230</v>
      </c>
      <c r="G290" s="31"/>
      <c r="H290" s="34">
        <f t="shared" si="4"/>
        <v>0</v>
      </c>
      <c r="I290" s="43"/>
      <c r="J290" s="43"/>
      <c r="K290" s="43"/>
      <c r="L290" s="43"/>
      <c r="M290" s="43"/>
      <c r="N290" s="43"/>
      <c r="O290" s="43"/>
      <c r="P290" s="43"/>
      <c r="Q290" s="43"/>
      <c r="R290" s="43"/>
    </row>
    <row r="291" spans="1:18" x14ac:dyDescent="0.25">
      <c r="A291" s="41"/>
      <c r="B291" s="2"/>
      <c r="C291" s="2">
        <v>5901</v>
      </c>
      <c r="D291" s="1" t="s">
        <v>173</v>
      </c>
      <c r="E291" s="20">
        <v>14600000</v>
      </c>
      <c r="F291" s="20">
        <v>14600000</v>
      </c>
      <c r="G291" s="31"/>
      <c r="H291" s="34">
        <f t="shared" si="4"/>
        <v>0</v>
      </c>
      <c r="I291" s="43"/>
      <c r="J291" s="43"/>
      <c r="K291" s="43"/>
      <c r="L291" s="43"/>
      <c r="M291" s="43"/>
      <c r="N291" s="43"/>
      <c r="O291" s="43"/>
      <c r="P291" s="43"/>
      <c r="Q291" s="43"/>
      <c r="R291" s="43"/>
    </row>
    <row r="292" spans="1:18" x14ac:dyDescent="0.25">
      <c r="A292" s="41"/>
      <c r="B292" s="2"/>
      <c r="C292" s="2">
        <v>5901</v>
      </c>
      <c r="D292" s="1" t="s">
        <v>192</v>
      </c>
      <c r="E292" s="20">
        <v>1500000</v>
      </c>
      <c r="F292" s="20">
        <v>1500000</v>
      </c>
      <c r="G292" s="31"/>
      <c r="H292" s="34">
        <f t="shared" si="4"/>
        <v>0</v>
      </c>
      <c r="I292" s="43"/>
      <c r="J292" s="43"/>
      <c r="K292" s="43"/>
      <c r="L292" s="43"/>
      <c r="M292" s="43"/>
      <c r="N292" s="43"/>
      <c r="O292" s="43"/>
      <c r="P292" s="43"/>
      <c r="Q292" s="43"/>
      <c r="R292" s="43"/>
    </row>
    <row r="293" spans="1:18" x14ac:dyDescent="0.25">
      <c r="A293" s="41"/>
      <c r="B293" s="2"/>
      <c r="C293" s="2">
        <v>5901</v>
      </c>
      <c r="D293" s="1" t="s">
        <v>191</v>
      </c>
      <c r="E293" s="20">
        <v>600000</v>
      </c>
      <c r="F293" s="20">
        <v>600000</v>
      </c>
      <c r="G293" s="31"/>
      <c r="H293" s="34">
        <f t="shared" si="4"/>
        <v>0</v>
      </c>
      <c r="I293" s="43"/>
      <c r="J293" s="43"/>
      <c r="K293" s="43"/>
      <c r="L293" s="43"/>
      <c r="M293" s="43"/>
      <c r="N293" s="43"/>
      <c r="O293" s="43"/>
      <c r="P293" s="43"/>
      <c r="Q293" s="43"/>
      <c r="R293" s="43"/>
    </row>
    <row r="294" spans="1:18" x14ac:dyDescent="0.25">
      <c r="A294" s="46"/>
      <c r="B294" s="6">
        <v>6310</v>
      </c>
      <c r="C294" s="6">
        <v>5163</v>
      </c>
      <c r="D294" s="5" t="s">
        <v>174</v>
      </c>
      <c r="E294" s="25">
        <v>42000</v>
      </c>
      <c r="F294" s="25">
        <v>42000</v>
      </c>
      <c r="G294" s="37">
        <v>11616.9</v>
      </c>
      <c r="H294" s="38">
        <f t="shared" si="4"/>
        <v>27.659285714285716</v>
      </c>
      <c r="I294" s="43"/>
      <c r="J294" s="43"/>
      <c r="K294" s="43"/>
      <c r="L294" s="43"/>
      <c r="M294" s="43"/>
      <c r="N294" s="43"/>
      <c r="O294" s="43"/>
      <c r="P294" s="43"/>
      <c r="Q294" s="43"/>
      <c r="R294" s="43"/>
    </row>
    <row r="295" spans="1:18" x14ac:dyDescent="0.25">
      <c r="A295" s="46"/>
      <c r="B295" s="6">
        <v>6399</v>
      </c>
      <c r="C295" s="6">
        <v>5362</v>
      </c>
      <c r="D295" s="5" t="s">
        <v>175</v>
      </c>
      <c r="E295" s="25">
        <v>7000000</v>
      </c>
      <c r="F295" s="25">
        <v>7000000</v>
      </c>
      <c r="G295" s="37">
        <v>341274</v>
      </c>
      <c r="H295" s="38">
        <f t="shared" si="4"/>
        <v>4.875342857142857</v>
      </c>
      <c r="I295" s="43"/>
      <c r="J295" s="43"/>
      <c r="K295" s="43"/>
      <c r="L295" s="43"/>
      <c r="M295" s="43"/>
      <c r="N295" s="43"/>
      <c r="O295" s="43"/>
      <c r="P295" s="43"/>
      <c r="Q295" s="43"/>
      <c r="R295" s="43"/>
    </row>
    <row r="296" spans="1:18" x14ac:dyDescent="0.25">
      <c r="A296" s="46"/>
      <c r="B296" s="6">
        <v>6402</v>
      </c>
      <c r="C296" s="6">
        <v>5364</v>
      </c>
      <c r="D296" s="5" t="s">
        <v>176</v>
      </c>
      <c r="E296" s="25"/>
      <c r="F296" s="25"/>
      <c r="G296" s="33"/>
      <c r="H296" s="38"/>
      <c r="I296" s="43"/>
      <c r="J296" s="43"/>
      <c r="K296" s="43"/>
      <c r="L296" s="43"/>
      <c r="M296" s="43"/>
      <c r="N296" s="43"/>
      <c r="O296" s="43"/>
      <c r="P296" s="43"/>
      <c r="Q296" s="43"/>
      <c r="R296" s="43"/>
    </row>
    <row r="297" spans="1:18" x14ac:dyDescent="0.25">
      <c r="A297" s="46"/>
      <c r="B297" s="6">
        <v>6499</v>
      </c>
      <c r="C297" s="6">
        <v>5192</v>
      </c>
      <c r="D297" s="5" t="s">
        <v>177</v>
      </c>
      <c r="E297" s="25"/>
      <c r="F297" s="25"/>
      <c r="G297" s="33"/>
      <c r="H297" s="38"/>
      <c r="I297" s="43"/>
      <c r="J297" s="43"/>
      <c r="K297" s="43"/>
      <c r="L297" s="43"/>
      <c r="M297" s="43"/>
      <c r="N297" s="43"/>
      <c r="O297" s="43"/>
      <c r="P297" s="43"/>
      <c r="Q297" s="43"/>
      <c r="R297" s="43"/>
    </row>
    <row r="298" spans="1:18" x14ac:dyDescent="0.25">
      <c r="A298" s="41"/>
      <c r="B298" s="2"/>
      <c r="C298" s="2"/>
      <c r="D298" s="2" t="s">
        <v>178</v>
      </c>
      <c r="E298" s="27">
        <f>E297+E296+E295+E294+E251+E240+E229+E209+E197+E196+E194+E185+E179+E174+E172+E164+E162+E158+E156+E153+E149+E141+E132+E129+E127+E122+E115+E112+E110+E105+E98+E95+E90+E85+E83+E79</f>
        <v>194627480</v>
      </c>
      <c r="F298" s="27">
        <f>F297+F296+F295+F294+F251+F240+F229+F209+F197+F196+F194+F185+F179+F174+F172+F164+F162+F158+F156+F153+F149+F141+F132+F129+F127+F122+F115+F112+F110+F105+F98+F95+F90+F85+F83+F79</f>
        <v>194714580</v>
      </c>
      <c r="G298" s="40">
        <f>G295+G294+G251+G240+G229+G209+G197+G196+G194+G185+G179+G174+G172+G164+G162+G158+G156+G153+G149+G141+G132+G129+G127+G122+G115+G112+G110+G105+G98+G95+G90+G85+G83+G79+G297</f>
        <v>34634119.040000007</v>
      </c>
      <c r="H298" s="34">
        <f t="shared" si="4"/>
        <v>17.78712156018312</v>
      </c>
      <c r="I298" s="43"/>
      <c r="J298" s="43"/>
      <c r="K298" s="43"/>
      <c r="L298" s="43"/>
      <c r="M298" s="43"/>
      <c r="N298" s="43"/>
      <c r="O298" s="43"/>
      <c r="P298" s="43"/>
      <c r="Q298" s="43"/>
      <c r="R298" s="43"/>
    </row>
    <row r="299" spans="1:18" x14ac:dyDescent="0.25">
      <c r="A299" s="28"/>
      <c r="B299" s="8"/>
      <c r="C299" s="42"/>
      <c r="D299" s="43"/>
      <c r="E299" s="43"/>
      <c r="F299" s="43"/>
      <c r="G299" s="44"/>
      <c r="H299" s="43"/>
      <c r="I299" s="43"/>
      <c r="J299" s="43"/>
      <c r="K299" s="43"/>
      <c r="L299" s="43"/>
      <c r="M299" s="43"/>
      <c r="N299" s="43"/>
      <c r="O299" s="43"/>
      <c r="P299" s="43"/>
      <c r="Q299" s="43"/>
    </row>
    <row r="300" spans="1:18" x14ac:dyDescent="0.25">
      <c r="A300" s="28"/>
      <c r="B300" s="10"/>
      <c r="C300" s="42"/>
      <c r="D300" s="28"/>
      <c r="E300" s="45"/>
      <c r="F300" s="45"/>
      <c r="G300" s="44"/>
      <c r="H300" s="43"/>
      <c r="I300" s="43"/>
      <c r="J300" s="43"/>
      <c r="K300" s="43"/>
      <c r="L300" s="43"/>
      <c r="M300" s="43"/>
      <c r="N300" s="43"/>
      <c r="O300" s="43"/>
      <c r="P300" s="43"/>
      <c r="Q300" s="43"/>
    </row>
    <row r="301" spans="1:18" x14ac:dyDescent="0.25">
      <c r="A301" s="28"/>
      <c r="B301" s="10"/>
      <c r="C301" s="42"/>
      <c r="D301" s="43"/>
      <c r="E301" s="43"/>
      <c r="F301" s="43"/>
      <c r="G301" s="44"/>
      <c r="H301" s="43"/>
      <c r="I301" s="43"/>
      <c r="J301" s="43"/>
      <c r="K301" s="43"/>
      <c r="L301" s="43"/>
      <c r="M301" s="43"/>
      <c r="N301" s="43"/>
      <c r="O301" s="43"/>
      <c r="P301" s="43"/>
      <c r="Q301" s="43"/>
    </row>
    <row r="302" spans="1:18" x14ac:dyDescent="0.25">
      <c r="A302" s="28"/>
      <c r="B302" s="10"/>
      <c r="C302" s="42"/>
      <c r="D302" s="43"/>
      <c r="E302" s="43"/>
      <c r="F302" s="43"/>
      <c r="G302" s="44"/>
      <c r="H302" s="43"/>
      <c r="I302" s="43"/>
      <c r="J302" s="43"/>
      <c r="K302" s="43"/>
      <c r="L302" s="43"/>
      <c r="M302" s="43"/>
      <c r="N302" s="43"/>
      <c r="O302" s="43"/>
      <c r="P302" s="43"/>
      <c r="Q302" s="43"/>
    </row>
    <row r="303" spans="1:18" x14ac:dyDescent="0.25">
      <c r="A303" s="7"/>
      <c r="B303" s="10"/>
      <c r="C303" s="42"/>
      <c r="D303" s="43"/>
      <c r="E303" s="43"/>
      <c r="F303" s="43"/>
      <c r="G303" s="44"/>
      <c r="H303" s="43"/>
      <c r="I303" s="43"/>
      <c r="J303" s="43"/>
      <c r="K303" s="43"/>
      <c r="L303" s="43"/>
      <c r="M303" s="43"/>
      <c r="N303" s="43"/>
      <c r="O303" s="43"/>
      <c r="P303" s="43"/>
      <c r="Q303" s="43"/>
    </row>
    <row r="304" spans="1:18" x14ac:dyDescent="0.25">
      <c r="A304" s="9"/>
      <c r="B304" s="8"/>
      <c r="C304" s="42"/>
      <c r="D304" s="43"/>
      <c r="E304" s="43"/>
      <c r="F304" s="43"/>
      <c r="G304" s="44"/>
      <c r="H304" s="43"/>
      <c r="I304" s="43"/>
      <c r="J304" s="43"/>
      <c r="K304" s="43"/>
      <c r="L304" s="43"/>
      <c r="M304" s="43"/>
      <c r="N304" s="43"/>
      <c r="O304" s="43"/>
      <c r="P304" s="43"/>
      <c r="Q304" s="43"/>
    </row>
    <row r="305" spans="1:17" x14ac:dyDescent="0.25">
      <c r="A305" s="28"/>
      <c r="B305" s="42"/>
      <c r="C305" s="42"/>
      <c r="D305" s="43"/>
      <c r="E305" s="43"/>
      <c r="F305" s="43"/>
      <c r="G305" s="44"/>
      <c r="H305" s="43"/>
      <c r="I305" s="43"/>
      <c r="J305" s="43"/>
      <c r="K305" s="43"/>
      <c r="L305" s="43"/>
      <c r="M305" s="43"/>
      <c r="N305" s="43"/>
      <c r="O305" s="43"/>
      <c r="P305" s="43"/>
      <c r="Q305" s="43"/>
    </row>
    <row r="306" spans="1:17" x14ac:dyDescent="0.25">
      <c r="A306" s="28"/>
      <c r="B306" s="42"/>
      <c r="C306" s="42"/>
      <c r="D306" s="43"/>
      <c r="E306" s="43"/>
      <c r="F306" s="43"/>
      <c r="G306" s="44"/>
      <c r="H306" s="43"/>
      <c r="I306" s="43"/>
      <c r="J306" s="43"/>
      <c r="K306" s="43"/>
      <c r="L306" s="43"/>
      <c r="M306" s="43"/>
      <c r="N306" s="43"/>
      <c r="O306" s="43"/>
      <c r="P306" s="43"/>
      <c r="Q306" s="43"/>
    </row>
    <row r="307" spans="1:17" x14ac:dyDescent="0.25">
      <c r="A307" s="28"/>
      <c r="B307" s="42"/>
      <c r="C307" s="42"/>
      <c r="D307" s="43"/>
      <c r="E307" s="43"/>
      <c r="F307" s="43"/>
      <c r="G307" s="44"/>
      <c r="H307" s="43"/>
      <c r="I307" s="43"/>
      <c r="J307" s="43"/>
      <c r="K307" s="43"/>
      <c r="L307" s="43"/>
      <c r="M307" s="43"/>
      <c r="N307" s="43"/>
      <c r="O307" s="43"/>
      <c r="P307" s="43"/>
      <c r="Q307" s="43"/>
    </row>
    <row r="308" spans="1:17" x14ac:dyDescent="0.25">
      <c r="A308" s="28"/>
      <c r="B308" s="42"/>
      <c r="C308" s="42"/>
      <c r="D308" s="43"/>
      <c r="E308" s="43"/>
      <c r="F308" s="43"/>
      <c r="G308" s="44"/>
      <c r="H308" s="43"/>
      <c r="I308" s="43"/>
      <c r="J308" s="43"/>
      <c r="K308" s="43"/>
      <c r="L308" s="43"/>
      <c r="M308" s="43"/>
      <c r="N308" s="43"/>
      <c r="O308" s="43"/>
      <c r="P308" s="43"/>
      <c r="Q308" s="43"/>
    </row>
    <row r="309" spans="1:17" x14ac:dyDescent="0.25">
      <c r="A309" s="43"/>
      <c r="B309" s="42"/>
      <c r="C309" s="42"/>
      <c r="D309" s="43"/>
      <c r="E309" s="43"/>
      <c r="F309" s="43"/>
      <c r="G309" s="44"/>
      <c r="H309" s="43"/>
      <c r="I309" s="43"/>
      <c r="J309" s="43"/>
      <c r="K309" s="43"/>
      <c r="L309" s="43"/>
      <c r="M309" s="43"/>
      <c r="N309" s="43"/>
      <c r="O309" s="43"/>
      <c r="P309" s="43"/>
      <c r="Q309" s="43"/>
    </row>
    <row r="310" spans="1:17" x14ac:dyDescent="0.25">
      <c r="A310" s="43"/>
      <c r="B310" s="42"/>
      <c r="C310" s="42"/>
      <c r="D310" s="43"/>
      <c r="E310" s="43"/>
      <c r="F310" s="43"/>
      <c r="G310" s="44"/>
      <c r="H310" s="43"/>
      <c r="I310" s="43"/>
      <c r="J310" s="43"/>
      <c r="K310" s="43"/>
      <c r="L310" s="43"/>
      <c r="M310" s="43"/>
      <c r="N310" s="43"/>
      <c r="O310" s="43"/>
      <c r="P310" s="43"/>
      <c r="Q310" s="43"/>
    </row>
    <row r="311" spans="1:17" x14ac:dyDescent="0.25">
      <c r="A311" s="43"/>
      <c r="B311" s="42"/>
      <c r="C311" s="42"/>
      <c r="D311" s="43"/>
      <c r="E311" s="43"/>
      <c r="F311" s="43"/>
      <c r="G311" s="44"/>
      <c r="H311" s="43"/>
      <c r="I311" s="43"/>
      <c r="J311" s="43"/>
      <c r="K311" s="43"/>
      <c r="L311" s="43"/>
      <c r="M311" s="43"/>
      <c r="N311" s="43"/>
      <c r="O311" s="43"/>
      <c r="P311" s="43"/>
      <c r="Q311" s="43"/>
    </row>
    <row r="312" spans="1:17" x14ac:dyDescent="0.25">
      <c r="A312" s="43"/>
      <c r="B312" s="42"/>
      <c r="C312" s="42"/>
      <c r="D312" s="43"/>
      <c r="E312" s="43"/>
      <c r="F312" s="43"/>
      <c r="G312" s="44"/>
      <c r="H312" s="43"/>
      <c r="I312" s="43"/>
      <c r="J312" s="43"/>
      <c r="K312" s="43"/>
      <c r="L312" s="43"/>
      <c r="M312" s="43"/>
      <c r="N312" s="43"/>
      <c r="O312" s="43"/>
      <c r="P312" s="43"/>
      <c r="Q312" s="43"/>
    </row>
    <row r="313" spans="1:17" x14ac:dyDescent="0.25">
      <c r="A313" s="43"/>
      <c r="B313" s="42"/>
      <c r="C313" s="42"/>
      <c r="D313" s="43"/>
      <c r="E313" s="43"/>
      <c r="F313" s="43"/>
      <c r="G313" s="44"/>
      <c r="H313" s="43"/>
      <c r="I313" s="43"/>
      <c r="J313" s="43"/>
      <c r="K313" s="43"/>
      <c r="L313" s="43"/>
      <c r="M313" s="43"/>
      <c r="N313" s="43"/>
      <c r="O313" s="43"/>
      <c r="P313" s="43"/>
      <c r="Q313" s="43"/>
    </row>
    <row r="314" spans="1:17" x14ac:dyDescent="0.25">
      <c r="A314" s="43"/>
      <c r="B314" s="42"/>
      <c r="C314" s="42"/>
      <c r="D314" s="43"/>
      <c r="E314" s="43"/>
      <c r="F314" s="43"/>
      <c r="G314" s="44"/>
      <c r="H314" s="43"/>
      <c r="I314" s="43"/>
      <c r="J314" s="43"/>
      <c r="K314" s="43"/>
      <c r="L314" s="43"/>
      <c r="M314" s="43"/>
      <c r="N314" s="43"/>
      <c r="O314" s="43"/>
      <c r="P314" s="43"/>
      <c r="Q314" s="43"/>
    </row>
    <row r="315" spans="1:17" x14ac:dyDescent="0.25">
      <c r="A315" s="43"/>
      <c r="B315" s="42"/>
      <c r="C315" s="42"/>
      <c r="D315" s="43"/>
      <c r="E315" s="43"/>
      <c r="F315" s="43"/>
      <c r="G315" s="44"/>
      <c r="H315" s="43"/>
      <c r="I315" s="43"/>
      <c r="J315" s="43"/>
      <c r="K315" s="43"/>
      <c r="L315" s="43"/>
      <c r="M315" s="43"/>
      <c r="N315" s="43"/>
      <c r="O315" s="43"/>
      <c r="P315" s="43"/>
      <c r="Q315" s="43"/>
    </row>
    <row r="316" spans="1:17" x14ac:dyDescent="0.25">
      <c r="A316" s="43"/>
      <c r="B316" s="42"/>
      <c r="C316" s="42"/>
      <c r="D316" s="43"/>
      <c r="E316" s="43"/>
      <c r="F316" s="43"/>
      <c r="G316" s="44"/>
      <c r="H316" s="43"/>
      <c r="I316" s="43"/>
      <c r="J316" s="43"/>
      <c r="K316" s="43"/>
      <c r="L316" s="43"/>
      <c r="M316" s="43"/>
      <c r="N316" s="43"/>
      <c r="O316" s="43"/>
      <c r="P316" s="43"/>
      <c r="Q316" s="43"/>
    </row>
    <row r="317" spans="1:17" x14ac:dyDescent="0.25">
      <c r="A317" s="43"/>
      <c r="B317" s="42"/>
      <c r="C317" s="42"/>
      <c r="D317" s="43"/>
      <c r="E317" s="43"/>
      <c r="F317" s="43"/>
      <c r="G317" s="44"/>
      <c r="H317" s="43"/>
      <c r="I317" s="43"/>
      <c r="J317" s="43"/>
      <c r="K317" s="43"/>
      <c r="L317" s="43"/>
      <c r="M317" s="43"/>
      <c r="N317" s="43"/>
      <c r="O317" s="43"/>
      <c r="P317" s="43"/>
      <c r="Q317" s="43"/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2014-06-04T15:04:35Z</dcterms:modified>
</cp:coreProperties>
</file>